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5370" windowHeight="37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1">'Лист2'!$A$1:$L$20</definedName>
  </definedNames>
  <calcPr fullCalcOnLoad="1"/>
</workbook>
</file>

<file path=xl/sharedStrings.xml><?xml version="1.0" encoding="utf-8"?>
<sst xmlns="http://schemas.openxmlformats.org/spreadsheetml/2006/main" count="148" uniqueCount="95">
  <si>
    <t>(тыс.руб.)</t>
  </si>
  <si>
    <t xml:space="preserve">Регистра-ционный код записи
</t>
  </si>
  <si>
    <t>Заемщик</t>
  </si>
  <si>
    <t>Кредитор</t>
  </si>
  <si>
    <t>Реквизиты 
кредитного договора (соглашения)</t>
  </si>
  <si>
    <t>Срок 
погашения кредита</t>
  </si>
  <si>
    <t>Погашено за месяц,
тыс.руб.</t>
  </si>
  <si>
    <t>Вид долгового
обязательства, валюта 
кредита</t>
  </si>
  <si>
    <t>Примечание</t>
  </si>
  <si>
    <t>Сумма 
гарантии, срок действия</t>
  </si>
  <si>
    <t xml:space="preserve">Реквизиты 
кредитного договора </t>
  </si>
  <si>
    <t>Сумма взятого кредита, тыс.руб.</t>
  </si>
  <si>
    <t>Кому предос-тавлена муни-ципальная гарантия</t>
  </si>
  <si>
    <t>х</t>
  </si>
  <si>
    <t>Остаток 
задолжен-ности</t>
  </si>
  <si>
    <t>Стои-мость
обслуж-я долга</t>
  </si>
  <si>
    <t>сумма 
погашенного долга</t>
  </si>
  <si>
    <t>Сумма 
долгового обязательства</t>
  </si>
  <si>
    <t>Стоимость
обслу-живания долга, в %</t>
  </si>
  <si>
    <t>Кредиты,полученные муниципальным образованием "Городской округ Протвино":</t>
  </si>
  <si>
    <t>Гарантии муниципального образования "Городской округ Протвино":</t>
  </si>
  <si>
    <t xml:space="preserve">ежеквартально: сумма начисленных /
уплаченных процентов (штрафов)
</t>
  </si>
  <si>
    <t>ОАО "Сбербанк России"</t>
  </si>
  <si>
    <t>Муниципальное образование "Городской округ Протвино"</t>
  </si>
  <si>
    <t>Кредитная 
линия на 20 000,0 тыс.руб., в руб.</t>
  </si>
  <si>
    <t>Кредитная 
линия на 15 000,0 тыс.руб., в руб.</t>
  </si>
  <si>
    <t>Кредитная 
линия на 21 900,0 тыс.руб., в руб.</t>
  </si>
  <si>
    <t>Кредитная 
линия на 30 383,0 тыс.руб., в руб.</t>
  </si>
  <si>
    <t>Кредитная 
линия на 19 300,0 тыс.руб., в руб.</t>
  </si>
  <si>
    <t>Кредитная 
линия на 13 860,0 тыс.руб., в руб.</t>
  </si>
  <si>
    <t>По состоянию на</t>
  </si>
  <si>
    <t>Бюджетные кредиты,полученные муниципальным образованием "Городской округ Протвино":</t>
  </si>
  <si>
    <t>Реквизиты 
документа об установлении предельных объемов заимствований</t>
  </si>
  <si>
    <t>сумма 
накопленного долга</t>
  </si>
  <si>
    <t>Основание
для предоставления муници-пальной гарантии</t>
  </si>
  <si>
    <t>остаток 
задолжен-ности</t>
  </si>
  <si>
    <t xml:space="preserve">0 тыс.руб. </t>
  </si>
  <si>
    <t>тыс.руб.</t>
  </si>
  <si>
    <r>
      <rPr>
        <sz val="10"/>
        <rFont val="Times New Roman Cyr"/>
        <family val="0"/>
      </rPr>
      <t xml:space="preserve">Решение Совета депутатов г.Протвино </t>
    </r>
    <r>
      <rPr>
        <sz val="12"/>
        <rFont val="Times New Roman Cyr"/>
        <family val="1"/>
      </rPr>
      <t>№201/37 от 19.12.2016</t>
    </r>
  </si>
  <si>
    <t xml:space="preserve">Установленный
верхний предел муниципального долга на 01.01.2018 года: </t>
  </si>
  <si>
    <t>140 443 тыс.руб. для обеспечения переходящего долга                                                                        21 000 тыс.руб. для обеспечения оборотов</t>
  </si>
  <si>
    <t xml:space="preserve">III (01) - 2017
</t>
  </si>
  <si>
    <t xml:space="preserve">III (02) - 2017
</t>
  </si>
  <si>
    <t xml:space="preserve">III (03) - 2017
</t>
  </si>
  <si>
    <t>Муниципальный контракт от 19.09.2017 №98/2</t>
  </si>
  <si>
    <t>Муниципальный контракт от 19.09.2017 №99/2</t>
  </si>
  <si>
    <t>Муниципальный контракт от 19.09.2017 №102/02</t>
  </si>
  <si>
    <t>Начальник финансового управления                                                                                 Т.С.Жукова</t>
  </si>
  <si>
    <r>
      <t xml:space="preserve">РАЗДЕЛ III. КРЕДИТЫ, ПОЛУЧЕННЫЕ МУНИЦИПАЛЬНЫМ ОБРАЗОВАНИЕМ"ГОРОДСКОЙ ОКРУГ ПРОТВИНО" ОТ КРЕДИТНЫХ ОРГАНИЗАЦИЙ                                      по состоянию на </t>
    </r>
    <r>
      <rPr>
        <b/>
        <sz val="14"/>
        <rFont val="Times New Roman Cyr"/>
        <family val="0"/>
      </rPr>
      <t>15.12.2017г.</t>
    </r>
  </si>
  <si>
    <t xml:space="preserve">III (04) - 2017
</t>
  </si>
  <si>
    <t xml:space="preserve">III (05) - 2017
</t>
  </si>
  <si>
    <t xml:space="preserve">III (06) - 2017
</t>
  </si>
  <si>
    <t xml:space="preserve">III (07) - 2017
</t>
  </si>
  <si>
    <t>Муниципальный контракт от 02.10.2017 №105/02</t>
  </si>
  <si>
    <t>Муниципальный контракт от 30.10.2017 №137/02</t>
  </si>
  <si>
    <t>Муниципальный контракт от 30.10.2017 №136/02</t>
  </si>
  <si>
    <t>Муниципальный контракт от 30.10.2017 №135/02</t>
  </si>
  <si>
    <r>
      <t xml:space="preserve">        Итого по состоянию</t>
    </r>
    <r>
      <rPr>
        <b/>
        <sz val="12"/>
        <rFont val="Times New Roman Cyr"/>
        <family val="0"/>
      </rPr>
      <t xml:space="preserve"> на 15.12.2017 года:</t>
    </r>
  </si>
  <si>
    <r>
      <t xml:space="preserve">РАЗДЕЛ IV. ГАРАНТИИ МУНИЦИПАЛЬНОГО ОБРАЗОВАНИЯ "ГОРОДСКОЙ ОКРУГ ПРОТВИНО" </t>
    </r>
    <r>
      <rPr>
        <sz val="14"/>
        <rFont val="Times New Roman Cyr"/>
        <family val="1"/>
      </rPr>
      <t>по состоянию на 15</t>
    </r>
    <r>
      <rPr>
        <sz val="14"/>
        <rFont val="Times New Roman Cyr"/>
        <family val="0"/>
      </rPr>
      <t>.12.2017г.</t>
    </r>
  </si>
  <si>
    <r>
      <t>Итого по состоянию на 15</t>
    </r>
    <r>
      <rPr>
        <sz val="12"/>
        <rFont val="Times New Roman Cyr"/>
        <family val="0"/>
      </rPr>
      <t>.12.2017</t>
    </r>
    <r>
      <rPr>
        <sz val="12"/>
        <rFont val="Times New Roman Cyr"/>
        <family val="1"/>
      </rPr>
      <t>г:</t>
    </r>
  </si>
  <si>
    <r>
      <t>Итого по состоянию на 01</t>
    </r>
    <r>
      <rPr>
        <sz val="12"/>
        <rFont val="Times New Roman Cyr"/>
        <family val="0"/>
      </rPr>
      <t>.12.2017</t>
    </r>
    <r>
      <rPr>
        <sz val="12"/>
        <rFont val="Times New Roman Cyr"/>
        <family val="1"/>
      </rPr>
      <t>г:</t>
    </r>
  </si>
  <si>
    <r>
      <t xml:space="preserve">Итого по состоянию на </t>
    </r>
    <r>
      <rPr>
        <b/>
        <sz val="12"/>
        <rFont val="Times New Roman Cyr"/>
        <family val="0"/>
      </rPr>
      <t xml:space="preserve">01.12.2017 </t>
    </r>
    <r>
      <rPr>
        <b/>
        <sz val="12"/>
        <rFont val="Times New Roman Cyr"/>
        <family val="1"/>
      </rPr>
      <t>года:</t>
    </r>
  </si>
  <si>
    <t>Декабрь</t>
  </si>
  <si>
    <r>
      <t xml:space="preserve">СПРАВОЧНЫЙ РАЗДЕЛ </t>
    </r>
    <r>
      <rPr>
        <sz val="12"/>
        <rFont val="Times New Roman Cyr"/>
        <family val="0"/>
      </rPr>
      <t>по состоянию на 15.12.2017г.</t>
    </r>
  </si>
  <si>
    <t>01.12.2017г.</t>
  </si>
  <si>
    <t>15.12.2017г.</t>
  </si>
  <si>
    <t>Наименование</t>
  </si>
  <si>
    <t>Объем долга по обязательству (руб.)</t>
  </si>
  <si>
    <t>Муниципальные ценные бумаги муниципального образования</t>
  </si>
  <si>
    <t>…</t>
  </si>
  <si>
    <t>Итого:</t>
  </si>
  <si>
    <t>Кредиты:</t>
  </si>
  <si>
    <t>Бюджетные кредиты, привлеченные в местный бюджет от других бюджетов бюджетной системы Российской Федерации</t>
  </si>
  <si>
    <t>Кредиты, полученные муниципальным образованием от кредитных организаций</t>
  </si>
  <si>
    <t>Итого по кредитам:</t>
  </si>
  <si>
    <t>Гарантии муниципального образования</t>
  </si>
  <si>
    <t>Сумма основно-го долга</t>
  </si>
  <si>
    <t>Сумма процентов и других гарантированных обязательств</t>
  </si>
  <si>
    <t>Сумма процентов и других гарантиро-ванных обяза-тельств</t>
  </si>
  <si>
    <t>№ п/п</t>
  </si>
  <si>
    <t>RUB</t>
  </si>
  <si>
    <t>Бюджетный кредит на покрытие временного кассового разрыва</t>
  </si>
  <si>
    <t>Дата погаше-ния обязатель-ства</t>
  </si>
  <si>
    <t>Валюта обяза-тель-ства</t>
  </si>
  <si>
    <t>Объем обяза-тельств по договору (руб.)</t>
  </si>
  <si>
    <t>Основание возникновения обязательства</t>
  </si>
  <si>
    <t>Возобновляемая кредитная 
линия</t>
  </si>
  <si>
    <t xml:space="preserve">Договор на предоставление бюджетного кредита на покрытие временного кассового разрыва №ВКР-03/16 от 25.02.2016 Дополнительное соглашение от 20.12.2016 №РЗМ-07/16 </t>
  </si>
  <si>
    <t>Муниципальный контракт от 30.10.2017г. 137/02</t>
  </si>
  <si>
    <t>Муниципальный контракт от 30.10.2017г. 135/02</t>
  </si>
  <si>
    <t>Муниципальный контракт от  30.10.2017г. 136/02</t>
  </si>
  <si>
    <r>
      <t>Муниципальный контракт от 02.10.2017г. №105/02</t>
    </r>
    <r>
      <rPr>
        <b/>
        <sz val="12"/>
        <rFont val="Arial"/>
        <family val="2"/>
      </rPr>
      <t xml:space="preserve">                    </t>
    </r>
  </si>
  <si>
    <t>Объем муниципального долга на 2018 год (решение Совета депутатов г.Протвино от 18.12.2017 № 280/51 )</t>
  </si>
  <si>
    <t xml:space="preserve">Верхний предел муниципального долга по состоянию на 01.01.2019 г. </t>
  </si>
  <si>
    <t>Сведения об объеме муниципального долга городского округа Протвино
по состоянию на 01.07.2018г.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</si>
</sst>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00"/>
    <numFmt numFmtId="181" formatCode="0.00000"/>
    <numFmt numFmtId="182" formatCode="0.0000"/>
    <numFmt numFmtId="183" formatCode="0.000"/>
    <numFmt numFmtId="184" formatCode="0.0%"/>
    <numFmt numFmtId="185" formatCode="0.0"/>
    <numFmt numFmtId="186" formatCode="0.0000000"/>
    <numFmt numFmtId="187" formatCode="\+0.0"/>
    <numFmt numFmtId="188" formatCode="\+0"/>
    <numFmt numFmtId="189" formatCode="[$-FC19]d\ mmmm\ yyyy\ &quot;г.&quot;"/>
    <numFmt numFmtId="190" formatCode="0.0;[Red]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0%"/>
    <numFmt numFmtId="196" formatCode="0.00000%"/>
    <numFmt numFmtId="197" formatCode="0.000000%"/>
    <numFmt numFmtId="198" formatCode="0.000%"/>
    <numFmt numFmtId="199" formatCode="#,##0.0"/>
  </numFmts>
  <fonts count="54">
    <font>
      <sz val="10"/>
      <name val="MS Sans Serif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MS Sans Serif"/>
      <family val="2"/>
    </font>
    <font>
      <sz val="14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8"/>
      <name val="MS Sans Serif"/>
      <family val="2"/>
    </font>
    <font>
      <b/>
      <sz val="16"/>
      <name val="Times New Roman Cyr"/>
      <family val="1"/>
    </font>
    <font>
      <sz val="11"/>
      <name val="Times New Roman Cyr"/>
      <family val="0"/>
    </font>
    <font>
      <sz val="11"/>
      <name val="Times New Roman"/>
      <family val="1"/>
    </font>
    <font>
      <sz val="12"/>
      <name val="MS Sans Serif"/>
      <family val="2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9"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185" fontId="2" fillId="0" borderId="12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1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3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4" xfId="0" applyNumberFormat="1" applyFont="1" applyFill="1" applyBorder="1" applyAlignment="1" applyProtection="1">
      <alignment horizontal="right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185" fontId="7" fillId="0" borderId="10" xfId="0" applyNumberFormat="1" applyFont="1" applyFill="1" applyBorder="1" applyAlignment="1" applyProtection="1">
      <alignment horizontal="center" vertical="center"/>
      <protection/>
    </xf>
    <xf numFmtId="185" fontId="7" fillId="0" borderId="10" xfId="0" applyNumberFormat="1" applyFont="1" applyFill="1" applyBorder="1" applyAlignment="1" applyProtection="1">
      <alignment horizontal="center"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185" fontId="7" fillId="0" borderId="11" xfId="0" applyNumberFormat="1" applyFont="1" applyFill="1" applyBorder="1" applyAlignment="1" applyProtection="1">
      <alignment horizontal="center" vertical="top"/>
      <protection/>
    </xf>
    <xf numFmtId="0" fontId="7" fillId="33" borderId="10" xfId="0" applyNumberFormat="1" applyFont="1" applyFill="1" applyBorder="1" applyAlignment="1" applyProtection="1">
      <alignment horizontal="center" vertical="top" wrapText="1"/>
      <protection/>
    </xf>
    <xf numFmtId="185" fontId="7" fillId="0" borderId="15" xfId="0" applyNumberFormat="1" applyFont="1" applyFill="1" applyBorder="1" applyAlignment="1" applyProtection="1">
      <alignment horizontal="center" vertical="top"/>
      <protection/>
    </xf>
    <xf numFmtId="185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185" fontId="12" fillId="0" borderId="10" xfId="0" applyNumberFormat="1" applyFont="1" applyFill="1" applyBorder="1" applyAlignment="1" applyProtection="1">
      <alignment horizontal="center" vertical="top"/>
      <protection/>
    </xf>
    <xf numFmtId="14" fontId="12" fillId="0" borderId="10" xfId="0" applyNumberFormat="1" applyFont="1" applyFill="1" applyBorder="1" applyAlignment="1" applyProtection="1">
      <alignment horizontal="center" vertical="top"/>
      <protection/>
    </xf>
    <xf numFmtId="185" fontId="3" fillId="0" borderId="16" xfId="0" applyNumberFormat="1" applyFont="1" applyFill="1" applyBorder="1" applyAlignment="1" applyProtection="1">
      <alignment vertical="top"/>
      <protection/>
    </xf>
    <xf numFmtId="0" fontId="3" fillId="0" borderId="16" xfId="0" applyNumberFormat="1" applyFont="1" applyFill="1" applyBorder="1" applyAlignment="1" applyProtection="1">
      <alignment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2" fontId="7" fillId="0" borderId="10" xfId="0" applyNumberFormat="1" applyFont="1" applyFill="1" applyBorder="1" applyAlignment="1" applyProtection="1">
      <alignment vertical="top"/>
      <protection/>
    </xf>
    <xf numFmtId="2" fontId="7" fillId="0" borderId="11" xfId="0" applyNumberFormat="1" applyFont="1" applyFill="1" applyBorder="1" applyAlignment="1" applyProtection="1">
      <alignment vertical="top"/>
      <protection/>
    </xf>
    <xf numFmtId="0" fontId="7" fillId="0" borderId="17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185" fontId="3" fillId="0" borderId="12" xfId="0" applyNumberFormat="1" applyFont="1" applyFill="1" applyBorder="1" applyAlignment="1" applyProtection="1">
      <alignment horizontal="center" vertical="top"/>
      <protection/>
    </xf>
    <xf numFmtId="185" fontId="3" fillId="0" borderId="10" xfId="0" applyNumberFormat="1" applyFont="1" applyFill="1" applyBorder="1" applyAlignment="1" applyProtection="1">
      <alignment horizontal="center" vertical="top" wrapText="1"/>
      <protection/>
    </xf>
    <xf numFmtId="185" fontId="3" fillId="0" borderId="10" xfId="0" applyNumberFormat="1" applyFont="1" applyFill="1" applyBorder="1" applyAlignment="1" applyProtection="1">
      <alignment horizontal="center" vertical="top"/>
      <protection/>
    </xf>
    <xf numFmtId="185" fontId="7" fillId="0" borderId="11" xfId="0" applyNumberFormat="1" applyFont="1" applyFill="1" applyBorder="1" applyAlignment="1" applyProtection="1">
      <alignment horizontal="center" vertical="top" wrapText="1"/>
      <protection/>
    </xf>
    <xf numFmtId="14" fontId="7" fillId="0" borderId="11" xfId="0" applyNumberFormat="1" applyFont="1" applyFill="1" applyBorder="1" applyAlignment="1" applyProtection="1">
      <alignment horizontal="center" vertical="top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185" fontId="7" fillId="0" borderId="18" xfId="0" applyNumberFormat="1" applyFont="1" applyFill="1" applyBorder="1" applyAlignment="1" applyProtection="1">
      <alignment horizontal="center" vertical="top"/>
      <protection/>
    </xf>
    <xf numFmtId="185" fontId="3" fillId="0" borderId="11" xfId="0" applyNumberFormat="1" applyFont="1" applyFill="1" applyBorder="1" applyAlignment="1" applyProtection="1">
      <alignment horizontal="center" vertical="top"/>
      <protection/>
    </xf>
    <xf numFmtId="185" fontId="6" fillId="0" borderId="10" xfId="0" applyNumberFormat="1" applyFont="1" applyFill="1" applyBorder="1" applyAlignment="1" applyProtection="1">
      <alignment horizontal="center" vertical="top" wrapText="1"/>
      <protection/>
    </xf>
    <xf numFmtId="185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center" vertical="top"/>
      <protection/>
    </xf>
    <xf numFmtId="0" fontId="5" fillId="0" borderId="19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right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185" fontId="2" fillId="0" borderId="10" xfId="0" applyNumberFormat="1" applyFont="1" applyFill="1" applyBorder="1" applyAlignment="1" applyProtection="1">
      <alignment horizontal="center" vertical="top"/>
      <protection/>
    </xf>
    <xf numFmtId="195" fontId="12" fillId="0" borderId="12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14" fontId="12" fillId="33" borderId="10" xfId="0" applyNumberFormat="1" applyFont="1" applyFill="1" applyBorder="1" applyAlignment="1" applyProtection="1">
      <alignment horizontal="center" vertical="top"/>
      <protection/>
    </xf>
    <xf numFmtId="195" fontId="12" fillId="33" borderId="10" xfId="0" applyNumberFormat="1" applyFont="1" applyFill="1" applyBorder="1" applyAlignment="1" applyProtection="1">
      <alignment horizontal="center" vertical="top"/>
      <protection/>
    </xf>
    <xf numFmtId="0" fontId="16" fillId="0" borderId="10" xfId="0" applyNumberFormat="1" applyFont="1" applyFill="1" applyBorder="1" applyAlignment="1" applyProtection="1">
      <alignment horizontal="justify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justify" vertical="center" wrapText="1"/>
      <protection/>
    </xf>
    <xf numFmtId="0" fontId="15" fillId="0" borderId="1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15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justify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left" vertical="center" wrapText="1"/>
      <protection/>
    </xf>
    <xf numFmtId="199" fontId="17" fillId="0" borderId="10" xfId="0" applyNumberFormat="1" applyFont="1" applyFill="1" applyBorder="1" applyAlignment="1" applyProtection="1">
      <alignment horizontal="justify" vertical="center" wrapText="1"/>
      <protection/>
    </xf>
    <xf numFmtId="14" fontId="15" fillId="33" borderId="10" xfId="0" applyNumberFormat="1" applyFont="1" applyFill="1" applyBorder="1" applyAlignment="1" applyProtection="1">
      <alignment horizontal="center" vertical="center"/>
      <protection/>
    </xf>
    <xf numFmtId="0" fontId="15" fillId="0" borderId="10" xfId="0" applyFont="1" applyBorder="1" applyAlignment="1">
      <alignment horizontal="center" vertical="top" wrapText="1"/>
    </xf>
    <xf numFmtId="0" fontId="18" fillId="0" borderId="0" xfId="0" applyNumberFormat="1" applyFont="1" applyFill="1" applyBorder="1" applyAlignment="1" applyProtection="1">
      <alignment vertical="top"/>
      <protection/>
    </xf>
    <xf numFmtId="185" fontId="17" fillId="0" borderId="10" xfId="0" applyNumberFormat="1" applyFont="1" applyFill="1" applyBorder="1" applyAlignment="1" applyProtection="1">
      <alignment horizontal="center" vertical="center" wrapText="1"/>
      <protection/>
    </xf>
    <xf numFmtId="14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199" fontId="15" fillId="0" borderId="15" xfId="0" applyNumberFormat="1" applyFont="1" applyFill="1" applyBorder="1" applyAlignment="1" applyProtection="1">
      <alignment horizontal="center" vertical="center"/>
      <protection/>
    </xf>
    <xf numFmtId="199" fontId="15" fillId="0" borderId="17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top" wrapText="1"/>
      <protection/>
    </xf>
    <xf numFmtId="199" fontId="17" fillId="0" borderId="10" xfId="0" applyNumberFormat="1" applyFont="1" applyFill="1" applyBorder="1" applyAlignment="1" applyProtection="1">
      <alignment horizontal="justify" vertical="center" wrapText="1"/>
      <protection/>
    </xf>
    <xf numFmtId="0" fontId="17" fillId="0" borderId="10" xfId="0" applyNumberFormat="1" applyFont="1" applyFill="1" applyBorder="1" applyAlignment="1" applyProtection="1">
      <alignment horizontal="justify" vertical="center" wrapText="1"/>
      <protection/>
    </xf>
    <xf numFmtId="199" fontId="17" fillId="0" borderId="10" xfId="0" applyNumberFormat="1" applyFont="1" applyFill="1" applyBorder="1" applyAlignment="1" applyProtection="1">
      <alignment horizontal="center" vertical="center" wrapText="1"/>
      <protection/>
    </xf>
    <xf numFmtId="199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34" borderId="15" xfId="0" applyNumberFormat="1" applyFont="1" applyFill="1" applyBorder="1" applyAlignment="1" applyProtection="1">
      <alignment horizontal="center" vertical="top" wrapText="1"/>
      <protection/>
    </xf>
    <xf numFmtId="0" fontId="8" fillId="34" borderId="21" xfId="0" applyNumberFormat="1" applyFont="1" applyFill="1" applyBorder="1" applyAlignment="1" applyProtection="1">
      <alignment horizontal="center" vertical="top" wrapText="1"/>
      <protection/>
    </xf>
    <xf numFmtId="0" fontId="8" fillId="34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left" vertical="top"/>
      <protection/>
    </xf>
    <xf numFmtId="0" fontId="7" fillId="0" borderId="21" xfId="0" applyNumberFormat="1" applyFont="1" applyFill="1" applyBorder="1" applyAlignment="1" applyProtection="1">
      <alignment horizontal="left" vertical="top"/>
      <protection/>
    </xf>
    <xf numFmtId="0" fontId="7" fillId="0" borderId="17" xfId="0" applyNumberFormat="1" applyFont="1" applyFill="1" applyBorder="1" applyAlignment="1" applyProtection="1">
      <alignment horizontal="left" vertical="top"/>
      <protection/>
    </xf>
    <xf numFmtId="0" fontId="3" fillId="0" borderId="15" xfId="0" applyNumberFormat="1" applyFont="1" applyFill="1" applyBorder="1" applyAlignment="1" applyProtection="1">
      <alignment horizontal="right" vertical="top" wrapText="1"/>
      <protection/>
    </xf>
    <xf numFmtId="0" fontId="3" fillId="0" borderId="21" xfId="0" applyNumberFormat="1" applyFont="1" applyFill="1" applyBorder="1" applyAlignment="1" applyProtection="1">
      <alignment horizontal="right" vertical="top" wrapText="1"/>
      <protection/>
    </xf>
    <xf numFmtId="0" fontId="3" fillId="0" borderId="17" xfId="0" applyNumberFormat="1" applyFont="1" applyFill="1" applyBorder="1" applyAlignment="1" applyProtection="1">
      <alignment horizontal="right" vertical="top" wrapText="1"/>
      <protection/>
    </xf>
    <xf numFmtId="0" fontId="3" fillId="0" borderId="15" xfId="0" applyNumberFormat="1" applyFont="1" applyFill="1" applyBorder="1" applyAlignment="1" applyProtection="1">
      <alignment horizontal="right" vertical="top"/>
      <protection/>
    </xf>
    <xf numFmtId="0" fontId="3" fillId="0" borderId="21" xfId="0" applyNumberFormat="1" applyFont="1" applyFill="1" applyBorder="1" applyAlignment="1" applyProtection="1">
      <alignment horizontal="right" vertical="top"/>
      <protection/>
    </xf>
    <xf numFmtId="0" fontId="3" fillId="0" borderId="17" xfId="0" applyNumberFormat="1" applyFont="1" applyFill="1" applyBorder="1" applyAlignment="1" applyProtection="1">
      <alignment horizontal="right" vertical="top"/>
      <protection/>
    </xf>
    <xf numFmtId="0" fontId="8" fillId="35" borderId="19" xfId="0" applyNumberFormat="1" applyFont="1" applyFill="1" applyBorder="1" applyAlignment="1" applyProtection="1">
      <alignment horizontal="center" vertical="top" wrapText="1"/>
      <protection/>
    </xf>
    <xf numFmtId="0" fontId="8" fillId="35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185" fontId="7" fillId="0" borderId="12" xfId="0" applyNumberFormat="1" applyFont="1" applyFill="1" applyBorder="1" applyAlignment="1" applyProtection="1">
      <alignment horizontal="center" vertical="top"/>
      <protection/>
    </xf>
    <xf numFmtId="185" fontId="7" fillId="0" borderId="22" xfId="0" applyNumberFormat="1" applyFont="1" applyFill="1" applyBorder="1" applyAlignment="1" applyProtection="1">
      <alignment horizontal="center" vertical="top"/>
      <protection/>
    </xf>
    <xf numFmtId="185" fontId="7" fillId="0" borderId="11" xfId="0" applyNumberFormat="1" applyFont="1" applyFill="1" applyBorder="1" applyAlignment="1" applyProtection="1">
      <alignment horizontal="center" vertical="top"/>
      <protection/>
    </xf>
    <xf numFmtId="0" fontId="7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22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3" fillId="36" borderId="15" xfId="0" applyNumberFormat="1" applyFont="1" applyFill="1" applyBorder="1" applyAlignment="1" applyProtection="1">
      <alignment horizontal="center" vertical="top" wrapText="1"/>
      <protection/>
    </xf>
    <xf numFmtId="0" fontId="3" fillId="36" borderId="21" xfId="0" applyNumberFormat="1" applyFont="1" applyFill="1" applyBorder="1" applyAlignment="1" applyProtection="1">
      <alignment horizontal="center" vertical="top" wrapText="1"/>
      <protection/>
    </xf>
    <xf numFmtId="0" fontId="3" fillId="36" borderId="17" xfId="0" applyNumberFormat="1" applyFont="1" applyFill="1" applyBorder="1" applyAlignment="1" applyProtection="1">
      <alignment horizontal="center" vertical="top" wrapText="1"/>
      <protection/>
    </xf>
    <xf numFmtId="0" fontId="7" fillId="34" borderId="15" xfId="0" applyNumberFormat="1" applyFont="1" applyFill="1" applyBorder="1" applyAlignment="1" applyProtection="1">
      <alignment horizontal="center" vertical="top"/>
      <protection/>
    </xf>
    <xf numFmtId="0" fontId="7" fillId="34" borderId="21" xfId="0" applyNumberFormat="1" applyFont="1" applyFill="1" applyBorder="1" applyAlignment="1" applyProtection="1">
      <alignment horizontal="center" vertical="top"/>
      <protection/>
    </xf>
    <xf numFmtId="0" fontId="7" fillId="34" borderId="17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34" borderId="23" xfId="0" applyNumberFormat="1" applyFont="1" applyFill="1" applyBorder="1" applyAlignment="1" applyProtection="1">
      <alignment horizontal="center" vertical="top" wrapText="1"/>
      <protection/>
    </xf>
    <xf numFmtId="0" fontId="7" fillId="34" borderId="16" xfId="0" applyNumberFormat="1" applyFont="1" applyFill="1" applyBorder="1" applyAlignment="1" applyProtection="1">
      <alignment horizontal="center" vertical="top" wrapText="1"/>
      <protection/>
    </xf>
    <xf numFmtId="0" fontId="7" fillId="34" borderId="24" xfId="0" applyNumberFormat="1" applyFont="1" applyFill="1" applyBorder="1" applyAlignment="1" applyProtection="1">
      <alignment horizontal="center" vertical="top" wrapText="1"/>
      <protection/>
    </xf>
    <xf numFmtId="0" fontId="7" fillId="34" borderId="19" xfId="0" applyNumberFormat="1" applyFont="1" applyFill="1" applyBorder="1" applyAlignment="1" applyProtection="1">
      <alignment horizontal="center" vertical="top" wrapText="1"/>
      <protection/>
    </xf>
    <xf numFmtId="0" fontId="7" fillId="34" borderId="0" xfId="0" applyNumberFormat="1" applyFont="1" applyFill="1" applyBorder="1" applyAlignment="1" applyProtection="1">
      <alignment horizontal="center" vertical="top" wrapText="1"/>
      <protection/>
    </xf>
    <xf numFmtId="0" fontId="7" fillId="34" borderId="14" xfId="0" applyNumberFormat="1" applyFont="1" applyFill="1" applyBorder="1" applyAlignment="1" applyProtection="1">
      <alignment horizontal="center" vertical="top" wrapText="1"/>
      <protection/>
    </xf>
    <xf numFmtId="185" fontId="7" fillId="0" borderId="12" xfId="0" applyNumberFormat="1" applyFont="1" applyFill="1" applyBorder="1" applyAlignment="1" applyProtection="1">
      <alignment horizontal="center" vertical="top"/>
      <protection/>
    </xf>
    <xf numFmtId="185" fontId="7" fillId="0" borderId="22" xfId="0" applyNumberFormat="1" applyFont="1" applyFill="1" applyBorder="1" applyAlignment="1" applyProtection="1">
      <alignment horizontal="center" vertical="top"/>
      <protection/>
    </xf>
    <xf numFmtId="185" fontId="7" fillId="0" borderId="11" xfId="0" applyNumberFormat="1" applyFont="1" applyFill="1" applyBorder="1" applyAlignment="1" applyProtection="1">
      <alignment horizontal="center" vertical="top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view="pageLayout" zoomScale="75" zoomScaleSheetLayoutView="100" zoomScalePageLayoutView="75" workbookViewId="0" topLeftCell="A1">
      <selection activeCell="H33" sqref="H33"/>
    </sheetView>
  </sheetViews>
  <sheetFormatPr defaultColWidth="9.140625" defaultRowHeight="12.75"/>
  <cols>
    <col min="1" max="1" width="5.7109375" style="9" customWidth="1"/>
    <col min="2" max="2" width="35.421875" style="9" customWidth="1"/>
    <col min="3" max="3" width="38.7109375" style="9" customWidth="1"/>
    <col min="4" max="4" width="7.7109375" style="9" customWidth="1"/>
    <col min="5" max="5" width="10.28125" style="9" customWidth="1"/>
    <col min="6" max="6" width="8.00390625" style="9" customWidth="1"/>
    <col min="7" max="7" width="10.421875" style="9" customWidth="1"/>
    <col min="8" max="8" width="8.7109375" style="9" customWidth="1"/>
    <col min="9" max="9" width="17.57421875" style="9" customWidth="1"/>
    <col min="10" max="10" width="12.421875" style="9" customWidth="1"/>
    <col min="11" max="11" width="15.140625" style="9" customWidth="1"/>
    <col min="12" max="16384" width="9.140625" style="9" customWidth="1"/>
  </cols>
  <sheetData>
    <row r="1" spans="1:11" ht="65.25" customHeight="1">
      <c r="A1" s="79" t="s">
        <v>94</v>
      </c>
      <c r="B1" s="79"/>
      <c r="C1" s="79"/>
      <c r="D1" s="79"/>
      <c r="E1" s="79"/>
      <c r="F1" s="79"/>
      <c r="G1" s="79"/>
      <c r="H1" s="79"/>
      <c r="I1" s="79"/>
      <c r="J1" s="63"/>
      <c r="K1" s="63"/>
    </row>
    <row r="2" spans="1:9" ht="37.5" customHeight="1">
      <c r="A2" s="77" t="s">
        <v>79</v>
      </c>
      <c r="B2" s="84" t="s">
        <v>66</v>
      </c>
      <c r="C2" s="84" t="s">
        <v>85</v>
      </c>
      <c r="D2" s="84" t="s">
        <v>83</v>
      </c>
      <c r="E2" s="84" t="s">
        <v>84</v>
      </c>
      <c r="F2" s="84"/>
      <c r="G2" s="84" t="s">
        <v>67</v>
      </c>
      <c r="H2" s="84"/>
      <c r="I2" s="84" t="s">
        <v>82</v>
      </c>
    </row>
    <row r="3" spans="1:9" ht="68.25" customHeight="1">
      <c r="A3" s="78"/>
      <c r="B3" s="84"/>
      <c r="C3" s="84"/>
      <c r="D3" s="84"/>
      <c r="E3" s="84"/>
      <c r="F3" s="84"/>
      <c r="G3" s="84"/>
      <c r="H3" s="84"/>
      <c r="I3" s="84"/>
    </row>
    <row r="4" spans="1:9" ht="49.5" customHeight="1">
      <c r="A4" s="61"/>
      <c r="B4" s="61" t="s">
        <v>68</v>
      </c>
      <c r="C4" s="61"/>
      <c r="D4" s="61"/>
      <c r="E4" s="83">
        <v>0</v>
      </c>
      <c r="F4" s="83"/>
      <c r="G4" s="83">
        <v>0</v>
      </c>
      <c r="H4" s="83"/>
      <c r="I4" s="60"/>
    </row>
    <row r="5" spans="1:9" ht="15.75">
      <c r="A5" s="65"/>
      <c r="B5" s="65" t="s">
        <v>70</v>
      </c>
      <c r="C5" s="66"/>
      <c r="D5" s="66"/>
      <c r="E5" s="82">
        <v>0</v>
      </c>
      <c r="F5" s="82"/>
      <c r="G5" s="82">
        <v>0</v>
      </c>
      <c r="H5" s="82"/>
      <c r="I5" s="66"/>
    </row>
    <row r="6" spans="1:9" ht="15">
      <c r="A6" s="61"/>
      <c r="B6" s="62" t="s">
        <v>71</v>
      </c>
      <c r="C6" s="61"/>
      <c r="D6" s="61"/>
      <c r="E6" s="83"/>
      <c r="F6" s="83"/>
      <c r="G6" s="83"/>
      <c r="H6" s="83"/>
      <c r="I6" s="60"/>
    </row>
    <row r="7" spans="1:9" ht="81" customHeight="1">
      <c r="A7" s="61"/>
      <c r="B7" s="62" t="s">
        <v>72</v>
      </c>
      <c r="C7" s="61"/>
      <c r="D7" s="61"/>
      <c r="E7" s="83"/>
      <c r="F7" s="83"/>
      <c r="G7" s="83"/>
      <c r="H7" s="83"/>
      <c r="I7" s="60"/>
    </row>
    <row r="8" spans="1:9" ht="97.5" customHeight="1">
      <c r="A8" s="61">
        <v>1</v>
      </c>
      <c r="B8" s="67" t="s">
        <v>81</v>
      </c>
      <c r="C8" s="67" t="s">
        <v>87</v>
      </c>
      <c r="D8" s="61" t="s">
        <v>80</v>
      </c>
      <c r="E8" s="83">
        <v>54360000</v>
      </c>
      <c r="F8" s="83"/>
      <c r="G8" s="83">
        <v>54360000</v>
      </c>
      <c r="H8" s="83"/>
      <c r="I8" s="73">
        <v>43454</v>
      </c>
    </row>
    <row r="9" spans="1:9" ht="15.75">
      <c r="A9" s="65"/>
      <c r="B9" s="65" t="s">
        <v>70</v>
      </c>
      <c r="C9" s="65"/>
      <c r="D9" s="65"/>
      <c r="E9" s="82">
        <v>54360000</v>
      </c>
      <c r="F9" s="82"/>
      <c r="G9" s="82">
        <v>54360000</v>
      </c>
      <c r="H9" s="82"/>
      <c r="I9" s="66"/>
    </row>
    <row r="10" spans="1:9" ht="45">
      <c r="A10" s="61"/>
      <c r="B10" s="67" t="s">
        <v>73</v>
      </c>
      <c r="C10" s="61"/>
      <c r="D10" s="61"/>
      <c r="E10" s="83"/>
      <c r="F10" s="83"/>
      <c r="G10" s="83"/>
      <c r="H10" s="83"/>
      <c r="I10" s="60"/>
    </row>
    <row r="11" spans="1:9" ht="30">
      <c r="A11" s="61"/>
      <c r="B11" s="61" t="s">
        <v>86</v>
      </c>
      <c r="C11" s="64" t="s">
        <v>44</v>
      </c>
      <c r="D11" s="61" t="s">
        <v>80</v>
      </c>
      <c r="E11" s="75">
        <v>19300000</v>
      </c>
      <c r="F11" s="76"/>
      <c r="G11" s="75">
        <v>19300000</v>
      </c>
      <c r="H11" s="76"/>
      <c r="I11" s="69">
        <v>43361</v>
      </c>
    </row>
    <row r="12" spans="1:9" ht="30">
      <c r="A12" s="61"/>
      <c r="B12" s="61" t="s">
        <v>86</v>
      </c>
      <c r="C12" s="64" t="s">
        <v>45</v>
      </c>
      <c r="D12" s="61" t="s">
        <v>80</v>
      </c>
      <c r="E12" s="75">
        <v>20000000</v>
      </c>
      <c r="F12" s="76"/>
      <c r="G12" s="75">
        <v>10000000</v>
      </c>
      <c r="H12" s="76"/>
      <c r="I12" s="69">
        <v>43361</v>
      </c>
    </row>
    <row r="13" spans="1:9" ht="30">
      <c r="A13" s="61" t="s">
        <v>69</v>
      </c>
      <c r="B13" s="61" t="s">
        <v>86</v>
      </c>
      <c r="C13" s="64" t="s">
        <v>46</v>
      </c>
      <c r="D13" s="61" t="s">
        <v>80</v>
      </c>
      <c r="E13" s="75">
        <v>20000000</v>
      </c>
      <c r="F13" s="76"/>
      <c r="G13" s="75">
        <v>20000000</v>
      </c>
      <c r="H13" s="76"/>
      <c r="I13" s="69">
        <v>43361</v>
      </c>
    </row>
    <row r="14" spans="1:9" ht="30">
      <c r="A14" s="61"/>
      <c r="B14" s="61" t="s">
        <v>86</v>
      </c>
      <c r="C14" s="70" t="s">
        <v>91</v>
      </c>
      <c r="D14" s="61" t="s">
        <v>80</v>
      </c>
      <c r="E14" s="75">
        <v>30383000</v>
      </c>
      <c r="F14" s="76"/>
      <c r="G14" s="75">
        <v>2583000</v>
      </c>
      <c r="H14" s="76"/>
      <c r="I14" s="69">
        <v>43374</v>
      </c>
    </row>
    <row r="15" spans="1:9" ht="30">
      <c r="A15" s="61"/>
      <c r="B15" s="61" t="s">
        <v>86</v>
      </c>
      <c r="C15" s="70" t="s">
        <v>88</v>
      </c>
      <c r="D15" s="61" t="s">
        <v>80</v>
      </c>
      <c r="E15" s="75">
        <v>13860000</v>
      </c>
      <c r="F15" s="76"/>
      <c r="G15" s="75">
        <v>13860000</v>
      </c>
      <c r="H15" s="76"/>
      <c r="I15" s="69">
        <v>43402</v>
      </c>
    </row>
    <row r="16" spans="1:9" ht="30">
      <c r="A16" s="61"/>
      <c r="B16" s="61" t="s">
        <v>86</v>
      </c>
      <c r="C16" s="70" t="s">
        <v>89</v>
      </c>
      <c r="D16" s="61" t="s">
        <v>80</v>
      </c>
      <c r="E16" s="75">
        <v>15000000</v>
      </c>
      <c r="F16" s="76"/>
      <c r="G16" s="75">
        <v>15000000</v>
      </c>
      <c r="H16" s="76"/>
      <c r="I16" s="69">
        <v>43402</v>
      </c>
    </row>
    <row r="17" spans="1:9" ht="30">
      <c r="A17" s="61"/>
      <c r="B17" s="61" t="s">
        <v>86</v>
      </c>
      <c r="C17" s="70" t="s">
        <v>90</v>
      </c>
      <c r="D17" s="61" t="s">
        <v>80</v>
      </c>
      <c r="E17" s="75">
        <v>21900000</v>
      </c>
      <c r="F17" s="76"/>
      <c r="G17" s="75">
        <v>21900000</v>
      </c>
      <c r="H17" s="76"/>
      <c r="I17" s="69">
        <v>43402</v>
      </c>
    </row>
    <row r="18" spans="1:9" ht="15.75">
      <c r="A18" s="61"/>
      <c r="B18" s="65" t="s">
        <v>70</v>
      </c>
      <c r="C18" s="65"/>
      <c r="D18" s="65"/>
      <c r="E18" s="80">
        <f>SUM(E11:F17)</f>
        <v>140443000</v>
      </c>
      <c r="F18" s="80"/>
      <c r="G18" s="80">
        <f>SUM(G11:H17)</f>
        <v>102643000</v>
      </c>
      <c r="H18" s="80"/>
      <c r="I18" s="65"/>
    </row>
    <row r="19" spans="1:9" ht="15.75">
      <c r="A19" s="61"/>
      <c r="B19" s="65" t="s">
        <v>74</v>
      </c>
      <c r="C19" s="65"/>
      <c r="D19" s="65"/>
      <c r="E19" s="80">
        <f>SUM(E9,E18)</f>
        <v>194803000</v>
      </c>
      <c r="F19" s="80"/>
      <c r="G19" s="80">
        <f>SUM(G9,G18)</f>
        <v>157003000</v>
      </c>
      <c r="H19" s="80"/>
      <c r="I19" s="65"/>
    </row>
    <row r="20" spans="1:9" ht="187.5" customHeight="1">
      <c r="A20" s="61"/>
      <c r="B20" s="61" t="s">
        <v>75</v>
      </c>
      <c r="C20" s="61"/>
      <c r="D20" s="61"/>
      <c r="E20" s="61" t="s">
        <v>76</v>
      </c>
      <c r="F20" s="59" t="s">
        <v>77</v>
      </c>
      <c r="G20" s="61" t="s">
        <v>76</v>
      </c>
      <c r="H20" s="59" t="s">
        <v>78</v>
      </c>
      <c r="I20" s="61"/>
    </row>
    <row r="21" spans="1:9" s="71" customFormat="1" ht="18.75" customHeight="1">
      <c r="A21" s="65"/>
      <c r="B21" s="65" t="s">
        <v>70</v>
      </c>
      <c r="C21" s="65"/>
      <c r="D21" s="65"/>
      <c r="E21" s="72">
        <v>0</v>
      </c>
      <c r="F21" s="72">
        <v>0</v>
      </c>
      <c r="G21" s="72">
        <v>0</v>
      </c>
      <c r="H21" s="72">
        <v>0</v>
      </c>
      <c r="I21" s="66"/>
    </row>
    <row r="22" spans="1:9" ht="15.75">
      <c r="A22" s="61"/>
      <c r="B22" s="81" t="s">
        <v>92</v>
      </c>
      <c r="C22" s="81"/>
      <c r="D22" s="81"/>
      <c r="E22" s="81"/>
      <c r="F22" s="81"/>
      <c r="G22" s="81"/>
      <c r="H22" s="81"/>
      <c r="I22" s="68">
        <v>215443000</v>
      </c>
    </row>
    <row r="23" spans="1:9" ht="15.75">
      <c r="A23" s="61"/>
      <c r="B23" s="81" t="s">
        <v>93</v>
      </c>
      <c r="C23" s="81"/>
      <c r="D23" s="81"/>
      <c r="E23" s="81"/>
      <c r="F23" s="81"/>
      <c r="G23" s="81"/>
      <c r="H23" s="81"/>
      <c r="I23" s="68">
        <v>140443000</v>
      </c>
    </row>
    <row r="26" spans="1:9" ht="21" customHeight="1">
      <c r="A26" s="74"/>
      <c r="B26" s="74"/>
      <c r="C26" s="74"/>
      <c r="D26" s="74"/>
      <c r="E26" s="74"/>
      <c r="F26" s="74"/>
      <c r="G26" s="74"/>
      <c r="H26" s="74"/>
      <c r="I26" s="74"/>
    </row>
    <row r="27" spans="1:9" ht="15">
      <c r="A27" s="74"/>
      <c r="B27" s="74"/>
      <c r="C27" s="74"/>
      <c r="D27" s="74"/>
      <c r="E27" s="74"/>
      <c r="F27" s="74"/>
      <c r="G27" s="74"/>
      <c r="H27" s="74"/>
      <c r="I27" s="74"/>
    </row>
    <row r="28" spans="1:9" ht="21" customHeight="1">
      <c r="A28" s="74"/>
      <c r="B28" s="74"/>
      <c r="C28" s="74"/>
      <c r="D28" s="74"/>
      <c r="E28" s="74"/>
      <c r="F28" s="74"/>
      <c r="G28" s="74"/>
      <c r="H28" s="74"/>
      <c r="I28" s="74"/>
    </row>
  </sheetData>
  <sheetProtection/>
  <mergeCells count="42">
    <mergeCell ref="B2:B3"/>
    <mergeCell ref="C2:C3"/>
    <mergeCell ref="D2:D3"/>
    <mergeCell ref="E2:F3"/>
    <mergeCell ref="G2:H3"/>
    <mergeCell ref="E12:F12"/>
    <mergeCell ref="G12:H12"/>
    <mergeCell ref="G7:H7"/>
    <mergeCell ref="E8:F8"/>
    <mergeCell ref="G8:H8"/>
    <mergeCell ref="I2:I3"/>
    <mergeCell ref="E4:F4"/>
    <mergeCell ref="G4:H4"/>
    <mergeCell ref="E5:F5"/>
    <mergeCell ref="G5:H5"/>
    <mergeCell ref="E11:F11"/>
    <mergeCell ref="G11:H11"/>
    <mergeCell ref="E6:F6"/>
    <mergeCell ref="G6:H6"/>
    <mergeCell ref="E7:F7"/>
    <mergeCell ref="E9:F9"/>
    <mergeCell ref="G9:H9"/>
    <mergeCell ref="E10:F10"/>
    <mergeCell ref="G10:H10"/>
    <mergeCell ref="E13:F13"/>
    <mergeCell ref="G13:H13"/>
    <mergeCell ref="E18:F18"/>
    <mergeCell ref="G18:H18"/>
    <mergeCell ref="E19:F19"/>
    <mergeCell ref="G19:H19"/>
    <mergeCell ref="B22:H22"/>
    <mergeCell ref="B23:H23"/>
    <mergeCell ref="G14:H14"/>
    <mergeCell ref="G15:H15"/>
    <mergeCell ref="G16:H16"/>
    <mergeCell ref="G17:H17"/>
    <mergeCell ref="A2:A3"/>
    <mergeCell ref="A1:I1"/>
    <mergeCell ref="E14:F14"/>
    <mergeCell ref="E15:F15"/>
    <mergeCell ref="E16:F16"/>
    <mergeCell ref="E17:F17"/>
  </mergeCells>
  <printOptions/>
  <pageMargins left="0.7874015748031497" right="0.3937007874015748" top="0.5905511811023623" bottom="0.5905511811023623" header="0.5118110236220472" footer="0.5118110236220472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0"/>
  <sheetViews>
    <sheetView view="pageBreakPreview" zoomScale="75" zoomScaleNormal="90" zoomScaleSheetLayoutView="75" zoomScalePageLayoutView="60" workbookViewId="0" topLeftCell="A1">
      <selection activeCell="F6" sqref="F6:F12"/>
    </sheetView>
  </sheetViews>
  <sheetFormatPr defaultColWidth="9.140625" defaultRowHeight="12.75"/>
  <cols>
    <col min="1" max="1" width="10.57421875" style="9" customWidth="1"/>
    <col min="2" max="2" width="20.140625" style="9" customWidth="1"/>
    <col min="3" max="3" width="29.28125" style="9" customWidth="1"/>
    <col min="4" max="4" width="20.28125" style="9" customWidth="1"/>
    <col min="5" max="5" width="31.140625" style="9" customWidth="1"/>
    <col min="6" max="6" width="14.7109375" style="9" customWidth="1"/>
    <col min="7" max="7" width="12.00390625" style="9" customWidth="1"/>
    <col min="8" max="8" width="11.421875" style="9" customWidth="1"/>
    <col min="9" max="9" width="13.8515625" style="9" customWidth="1"/>
    <col min="10" max="10" width="11.57421875" style="9" customWidth="1"/>
    <col min="11" max="11" width="14.7109375" style="9" customWidth="1"/>
    <col min="12" max="12" width="9.28125" style="9" customWidth="1"/>
    <col min="13" max="16384" width="9.140625" style="9" customWidth="1"/>
  </cols>
  <sheetData>
    <row r="1" ht="6.75" customHeight="1"/>
    <row r="2" spans="1:12" ht="36" customHeight="1">
      <c r="A2" s="97" t="s">
        <v>48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3" ht="18.75">
      <c r="A3" s="48" t="s">
        <v>62</v>
      </c>
      <c r="B3" s="1"/>
      <c r="C3" s="1"/>
      <c r="D3" s="1"/>
      <c r="E3" s="1"/>
      <c r="F3" s="1"/>
      <c r="G3" s="1"/>
      <c r="H3" s="1"/>
      <c r="I3" s="1"/>
      <c r="J3" s="1"/>
      <c r="K3" s="99" t="s">
        <v>0</v>
      </c>
      <c r="L3" s="99"/>
      <c r="M3" s="1"/>
    </row>
    <row r="4" spans="1:13" s="49" customFormat="1" ht="60.75" customHeight="1">
      <c r="A4" s="5" t="s">
        <v>1</v>
      </c>
      <c r="B4" s="5" t="s">
        <v>7</v>
      </c>
      <c r="C4" s="7" t="s">
        <v>2</v>
      </c>
      <c r="D4" s="7" t="s">
        <v>3</v>
      </c>
      <c r="E4" s="5" t="s">
        <v>4</v>
      </c>
      <c r="F4" s="5" t="s">
        <v>17</v>
      </c>
      <c r="G4" s="5" t="s">
        <v>5</v>
      </c>
      <c r="H4" s="5" t="s">
        <v>15</v>
      </c>
      <c r="I4" s="5" t="s">
        <v>6</v>
      </c>
      <c r="J4" s="5" t="s">
        <v>14</v>
      </c>
      <c r="K4" s="100" t="s">
        <v>8</v>
      </c>
      <c r="L4" s="100"/>
      <c r="M4" s="8"/>
    </row>
    <row r="5" spans="1:13" ht="15.75">
      <c r="A5" s="91" t="s">
        <v>61</v>
      </c>
      <c r="B5" s="92"/>
      <c r="C5" s="92"/>
      <c r="D5" s="92"/>
      <c r="E5" s="93"/>
      <c r="F5" s="45">
        <v>140443</v>
      </c>
      <c r="G5" s="5"/>
      <c r="H5" s="5"/>
      <c r="I5" s="45">
        <v>0</v>
      </c>
      <c r="J5" s="46">
        <v>140443</v>
      </c>
      <c r="K5" s="100"/>
      <c r="L5" s="100"/>
      <c r="M5" s="2"/>
    </row>
    <row r="6" spans="1:12" ht="50.25" customHeight="1">
      <c r="A6" s="5" t="s">
        <v>41</v>
      </c>
      <c r="B6" s="15" t="s">
        <v>28</v>
      </c>
      <c r="C6" s="14" t="s">
        <v>23</v>
      </c>
      <c r="D6" s="14" t="s">
        <v>22</v>
      </c>
      <c r="E6" s="53" t="s">
        <v>44</v>
      </c>
      <c r="F6" s="6">
        <v>19300</v>
      </c>
      <c r="G6" s="28">
        <v>43361</v>
      </c>
      <c r="H6" s="55">
        <v>0.098372</v>
      </c>
      <c r="I6" s="54">
        <v>0</v>
      </c>
      <c r="J6" s="6">
        <v>19300</v>
      </c>
      <c r="K6" s="102"/>
      <c r="L6" s="103"/>
    </row>
    <row r="7" spans="1:12" ht="48" customHeight="1">
      <c r="A7" s="5" t="s">
        <v>42</v>
      </c>
      <c r="B7" s="14" t="s">
        <v>24</v>
      </c>
      <c r="C7" s="14" t="s">
        <v>23</v>
      </c>
      <c r="D7" s="14" t="s">
        <v>22</v>
      </c>
      <c r="E7" s="53" t="s">
        <v>45</v>
      </c>
      <c r="F7" s="27">
        <v>20000</v>
      </c>
      <c r="G7" s="28">
        <v>43361</v>
      </c>
      <c r="H7" s="55">
        <v>0.098372</v>
      </c>
      <c r="I7" s="54">
        <v>0</v>
      </c>
      <c r="J7" s="27">
        <v>20000</v>
      </c>
      <c r="K7" s="102"/>
      <c r="L7" s="103"/>
    </row>
    <row r="8" spans="1:12" ht="47.25" customHeight="1">
      <c r="A8" s="5" t="s">
        <v>43</v>
      </c>
      <c r="B8" s="51" t="s">
        <v>24</v>
      </c>
      <c r="C8" s="51" t="s">
        <v>23</v>
      </c>
      <c r="D8" s="53" t="s">
        <v>22</v>
      </c>
      <c r="E8" s="53" t="s">
        <v>46</v>
      </c>
      <c r="F8" s="27">
        <v>20000</v>
      </c>
      <c r="G8" s="28">
        <v>43361</v>
      </c>
      <c r="H8" s="55">
        <v>0.098372</v>
      </c>
      <c r="I8" s="54">
        <v>0</v>
      </c>
      <c r="J8" s="27">
        <v>20000</v>
      </c>
      <c r="K8" s="102"/>
      <c r="L8" s="103"/>
    </row>
    <row r="9" spans="1:12" ht="48.75" customHeight="1">
      <c r="A9" s="5" t="s">
        <v>49</v>
      </c>
      <c r="B9" s="51" t="s">
        <v>27</v>
      </c>
      <c r="C9" s="51" t="s">
        <v>23</v>
      </c>
      <c r="D9" s="53" t="s">
        <v>22</v>
      </c>
      <c r="E9" s="53" t="s">
        <v>53</v>
      </c>
      <c r="F9" s="27">
        <v>30383</v>
      </c>
      <c r="G9" s="57">
        <v>43374</v>
      </c>
      <c r="H9" s="58">
        <v>0.096472</v>
      </c>
      <c r="I9" s="54">
        <v>0</v>
      </c>
      <c r="J9" s="27">
        <v>30383</v>
      </c>
      <c r="K9" s="102"/>
      <c r="L9" s="103"/>
    </row>
    <row r="10" spans="1:12" ht="48" customHeight="1">
      <c r="A10" s="5" t="s">
        <v>50</v>
      </c>
      <c r="B10" s="51" t="s">
        <v>29</v>
      </c>
      <c r="C10" s="51" t="s">
        <v>23</v>
      </c>
      <c r="D10" s="53" t="s">
        <v>22</v>
      </c>
      <c r="E10" s="53" t="s">
        <v>54</v>
      </c>
      <c r="F10" s="27">
        <v>13860</v>
      </c>
      <c r="G10" s="57">
        <v>43402</v>
      </c>
      <c r="H10" s="58">
        <v>0.09</v>
      </c>
      <c r="I10" s="54">
        <v>0</v>
      </c>
      <c r="J10" s="27">
        <v>13860</v>
      </c>
      <c r="K10" s="102"/>
      <c r="L10" s="103"/>
    </row>
    <row r="11" spans="1:12" ht="48.75" customHeight="1">
      <c r="A11" s="5" t="s">
        <v>51</v>
      </c>
      <c r="B11" s="51" t="s">
        <v>25</v>
      </c>
      <c r="C11" s="51" t="s">
        <v>23</v>
      </c>
      <c r="D11" s="53" t="s">
        <v>22</v>
      </c>
      <c r="E11" s="53" t="s">
        <v>56</v>
      </c>
      <c r="F11" s="27">
        <v>15000</v>
      </c>
      <c r="G11" s="57">
        <v>43402</v>
      </c>
      <c r="H11" s="58">
        <v>0.089472</v>
      </c>
      <c r="I11" s="54">
        <v>0</v>
      </c>
      <c r="J11" s="27">
        <v>15000</v>
      </c>
      <c r="K11" s="102"/>
      <c r="L11" s="103"/>
    </row>
    <row r="12" spans="1:12" ht="45.75" customHeight="1">
      <c r="A12" s="5" t="s">
        <v>52</v>
      </c>
      <c r="B12" s="51" t="s">
        <v>26</v>
      </c>
      <c r="C12" s="51" t="s">
        <v>23</v>
      </c>
      <c r="D12" s="53" t="s">
        <v>22</v>
      </c>
      <c r="E12" s="53" t="s">
        <v>55</v>
      </c>
      <c r="F12" s="27">
        <v>21900</v>
      </c>
      <c r="G12" s="57">
        <v>43402</v>
      </c>
      <c r="H12" s="58">
        <v>0.08965465</v>
      </c>
      <c r="I12" s="54">
        <v>0</v>
      </c>
      <c r="J12" s="27">
        <v>21900</v>
      </c>
      <c r="K12" s="102"/>
      <c r="L12" s="103"/>
    </row>
    <row r="13" spans="1:12" ht="18.75" customHeight="1">
      <c r="A13" s="94" t="s">
        <v>57</v>
      </c>
      <c r="B13" s="95"/>
      <c r="C13" s="95"/>
      <c r="D13" s="95"/>
      <c r="E13" s="96"/>
      <c r="F13" s="37">
        <f>SUM(F6:F12)</f>
        <v>140443</v>
      </c>
      <c r="G13" s="47"/>
      <c r="H13" s="47"/>
      <c r="I13" s="37">
        <f>SUM(I5:I12)</f>
        <v>0</v>
      </c>
      <c r="J13" s="37">
        <f>SUM(J6:J12)</f>
        <v>140443</v>
      </c>
      <c r="K13" s="101"/>
      <c r="L13" s="101"/>
    </row>
    <row r="14" spans="1:10" ht="16.5" customHeight="1">
      <c r="A14" s="36"/>
      <c r="B14" s="36"/>
      <c r="C14" s="36"/>
      <c r="D14" s="36"/>
      <c r="E14" s="36"/>
      <c r="F14" s="29"/>
      <c r="G14" s="30"/>
      <c r="H14" s="30"/>
      <c r="I14" s="29"/>
      <c r="J14" s="29"/>
    </row>
    <row r="15" spans="1:12" ht="18" customHeight="1">
      <c r="A15" s="85" t="s">
        <v>58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7"/>
    </row>
    <row r="16" spans="1:14" ht="17.25" customHeight="1">
      <c r="A16" s="48" t="s">
        <v>62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6" t="s">
        <v>0</v>
      </c>
      <c r="M16" s="1"/>
      <c r="N16" s="1"/>
    </row>
    <row r="17" spans="1:14" s="49" customFormat="1" ht="69" customHeight="1">
      <c r="A17" s="5" t="s">
        <v>1</v>
      </c>
      <c r="B17" s="5" t="s">
        <v>12</v>
      </c>
      <c r="C17" s="5" t="s">
        <v>34</v>
      </c>
      <c r="D17" s="5" t="s">
        <v>9</v>
      </c>
      <c r="E17" s="5" t="s">
        <v>3</v>
      </c>
      <c r="F17" s="5" t="s">
        <v>10</v>
      </c>
      <c r="G17" s="5" t="s">
        <v>11</v>
      </c>
      <c r="H17" s="5" t="s">
        <v>5</v>
      </c>
      <c r="I17" s="5" t="s">
        <v>18</v>
      </c>
      <c r="J17" s="5" t="s">
        <v>6</v>
      </c>
      <c r="K17" s="5" t="s">
        <v>14</v>
      </c>
      <c r="L17" s="5" t="s">
        <v>8</v>
      </c>
      <c r="M17" s="8"/>
      <c r="N17" s="8"/>
    </row>
    <row r="18" spans="1:14" ht="15.75">
      <c r="A18" s="31" t="s">
        <v>60</v>
      </c>
      <c r="C18" s="32"/>
      <c r="D18" s="33"/>
      <c r="E18" s="18"/>
      <c r="F18" s="18"/>
      <c r="G18" s="38">
        <v>0</v>
      </c>
      <c r="H18" s="13"/>
      <c r="I18" s="13"/>
      <c r="J18" s="38">
        <v>0</v>
      </c>
      <c r="K18" s="39">
        <v>0</v>
      </c>
      <c r="L18" s="7"/>
      <c r="M18" s="2"/>
      <c r="N18" s="2"/>
    </row>
    <row r="19" spans="1:12" ht="18" customHeight="1">
      <c r="A19" s="4"/>
      <c r="B19" s="5"/>
      <c r="C19" s="12"/>
      <c r="D19" s="10"/>
      <c r="E19" s="4"/>
      <c r="F19" s="11"/>
      <c r="G19" s="40">
        <v>0</v>
      </c>
      <c r="H19" s="41"/>
      <c r="I19" s="42"/>
      <c r="J19" s="43">
        <v>0</v>
      </c>
      <c r="K19" s="22">
        <v>0</v>
      </c>
      <c r="L19" s="10"/>
    </row>
    <row r="20" spans="1:12" ht="18.75" customHeight="1">
      <c r="A20" s="88" t="s">
        <v>59</v>
      </c>
      <c r="B20" s="89"/>
      <c r="C20" s="90"/>
      <c r="D20" s="34"/>
      <c r="E20" s="3"/>
      <c r="F20" s="35"/>
      <c r="G20" s="44">
        <f>SUM(G19)</f>
        <v>0</v>
      </c>
      <c r="H20" s="39"/>
      <c r="I20" s="39"/>
      <c r="J20" s="44">
        <f>SUM(J19)</f>
        <v>0</v>
      </c>
      <c r="K20" s="44">
        <f>SUM(K19,)</f>
        <v>0</v>
      </c>
      <c r="L20" s="50"/>
    </row>
  </sheetData>
  <sheetProtection/>
  <mergeCells count="16">
    <mergeCell ref="K8:L8"/>
    <mergeCell ref="K7:L7"/>
    <mergeCell ref="K6:L6"/>
    <mergeCell ref="K9:L9"/>
    <mergeCell ref="K10:L10"/>
    <mergeCell ref="K11:L11"/>
    <mergeCell ref="A15:L15"/>
    <mergeCell ref="A20:C20"/>
    <mergeCell ref="A5:E5"/>
    <mergeCell ref="A13:E13"/>
    <mergeCell ref="A2:L2"/>
    <mergeCell ref="K3:L3"/>
    <mergeCell ref="K4:L4"/>
    <mergeCell ref="K5:L5"/>
    <mergeCell ref="K13:L13"/>
    <mergeCell ref="K12:L1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view="pageLayout" zoomScale="75" zoomScaleSheetLayoutView="75" zoomScalePageLayoutView="75" workbookViewId="0" topLeftCell="A1">
      <selection activeCell="C20" sqref="C20"/>
    </sheetView>
  </sheetViews>
  <sheetFormatPr defaultColWidth="9.140625" defaultRowHeight="12.75"/>
  <cols>
    <col min="1" max="1" width="16.140625" style="21" customWidth="1"/>
    <col min="2" max="2" width="23.140625" style="21" customWidth="1"/>
    <col min="3" max="3" width="38.57421875" style="21" customWidth="1"/>
    <col min="4" max="4" width="14.7109375" style="21" customWidth="1"/>
    <col min="5" max="5" width="14.00390625" style="21" customWidth="1"/>
    <col min="6" max="6" width="13.28125" style="21" customWidth="1"/>
    <col min="7" max="7" width="16.28125" style="21" customWidth="1"/>
    <col min="8" max="16384" width="9.140625" style="21" customWidth="1"/>
  </cols>
  <sheetData>
    <row r="1" spans="1:7" ht="24.75" customHeight="1">
      <c r="A1" s="112"/>
      <c r="B1" s="112"/>
      <c r="C1" s="112"/>
      <c r="G1" s="52" t="s">
        <v>37</v>
      </c>
    </row>
    <row r="2" spans="1:7" ht="22.5" customHeight="1">
      <c r="A2" s="113" t="s">
        <v>63</v>
      </c>
      <c r="B2" s="114"/>
      <c r="C2" s="114"/>
      <c r="D2" s="114"/>
      <c r="E2" s="114"/>
      <c r="F2" s="114"/>
      <c r="G2" s="115"/>
    </row>
    <row r="3" spans="1:7" ht="99" customHeight="1">
      <c r="A3" s="23" t="s">
        <v>30</v>
      </c>
      <c r="B3" s="13" t="s">
        <v>32</v>
      </c>
      <c r="C3" s="13" t="s">
        <v>39</v>
      </c>
      <c r="D3" s="13" t="s">
        <v>33</v>
      </c>
      <c r="E3" s="13" t="s">
        <v>16</v>
      </c>
      <c r="F3" s="26" t="s">
        <v>35</v>
      </c>
      <c r="G3" s="13" t="s">
        <v>21</v>
      </c>
    </row>
    <row r="4" spans="1:7" ht="18.75" customHeight="1">
      <c r="A4" s="120" t="s">
        <v>31</v>
      </c>
      <c r="B4" s="121"/>
      <c r="C4" s="121"/>
      <c r="D4" s="121"/>
      <c r="E4" s="121"/>
      <c r="F4" s="121"/>
      <c r="G4" s="122"/>
    </row>
    <row r="5" spans="1:7" ht="15.75" customHeight="1">
      <c r="A5" s="17" t="s">
        <v>64</v>
      </c>
      <c r="B5" s="107" t="s">
        <v>38</v>
      </c>
      <c r="C5" s="110" t="s">
        <v>36</v>
      </c>
      <c r="D5" s="20">
        <v>54000</v>
      </c>
      <c r="E5" s="19">
        <v>0</v>
      </c>
      <c r="F5" s="24">
        <f>D5-E5</f>
        <v>54000</v>
      </c>
      <c r="G5" s="126"/>
    </row>
    <row r="6" spans="1:7" ht="15.75">
      <c r="A6" s="13" t="s">
        <v>62</v>
      </c>
      <c r="B6" s="108"/>
      <c r="C6" s="108"/>
      <c r="D6" s="19">
        <v>0</v>
      </c>
      <c r="E6" s="19">
        <v>0</v>
      </c>
      <c r="F6" s="25" t="s">
        <v>13</v>
      </c>
      <c r="G6" s="127"/>
    </row>
    <row r="7" spans="1:7" ht="15.75">
      <c r="A7" s="17" t="s">
        <v>65</v>
      </c>
      <c r="B7" s="109"/>
      <c r="C7" s="109"/>
      <c r="D7" s="20">
        <f>SUM(D5:D6)</f>
        <v>54000</v>
      </c>
      <c r="E7" s="20">
        <f>SUM(E5:E6)</f>
        <v>0</v>
      </c>
      <c r="F7" s="24">
        <f>D7-E7</f>
        <v>54000</v>
      </c>
      <c r="G7" s="128"/>
    </row>
    <row r="8" spans="1:7" ht="15.75" customHeight="1">
      <c r="A8" s="123" t="s">
        <v>19</v>
      </c>
      <c r="B8" s="124"/>
      <c r="C8" s="124"/>
      <c r="D8" s="124"/>
      <c r="E8" s="124"/>
      <c r="F8" s="124"/>
      <c r="G8" s="125"/>
    </row>
    <row r="9" spans="1:7" ht="15.75" customHeight="1">
      <c r="A9" s="17" t="s">
        <v>64</v>
      </c>
      <c r="B9" s="107" t="s">
        <v>38</v>
      </c>
      <c r="C9" s="111" t="s">
        <v>40</v>
      </c>
      <c r="D9" s="20">
        <v>140443</v>
      </c>
      <c r="E9" s="20">
        <v>0</v>
      </c>
      <c r="F9" s="24">
        <v>140443</v>
      </c>
      <c r="G9" s="126"/>
    </row>
    <row r="10" spans="1:7" ht="15.75">
      <c r="A10" s="13" t="s">
        <v>62</v>
      </c>
      <c r="B10" s="108"/>
      <c r="C10" s="108"/>
      <c r="D10" s="19">
        <v>140443</v>
      </c>
      <c r="E10" s="19">
        <v>140443</v>
      </c>
      <c r="F10" s="25" t="s">
        <v>13</v>
      </c>
      <c r="G10" s="127"/>
    </row>
    <row r="11" spans="1:7" ht="15.75">
      <c r="A11" s="17" t="s">
        <v>65</v>
      </c>
      <c r="B11" s="109"/>
      <c r="C11" s="109"/>
      <c r="D11" s="20">
        <f>SUM(D9:D10)</f>
        <v>280886</v>
      </c>
      <c r="E11" s="20">
        <f>SUM(E9:E10)</f>
        <v>140443</v>
      </c>
      <c r="F11" s="24">
        <f>D11-E11</f>
        <v>140443</v>
      </c>
      <c r="G11" s="128"/>
    </row>
    <row r="12" spans="1:7" ht="15.75">
      <c r="A12" s="116" t="s">
        <v>20</v>
      </c>
      <c r="B12" s="117"/>
      <c r="C12" s="117"/>
      <c r="D12" s="117"/>
      <c r="E12" s="117"/>
      <c r="F12" s="117"/>
      <c r="G12" s="118"/>
    </row>
    <row r="13" spans="1:7" ht="15.75" customHeight="1">
      <c r="A13" s="17" t="s">
        <v>64</v>
      </c>
      <c r="B13" s="107" t="s">
        <v>38</v>
      </c>
      <c r="C13" s="110" t="s">
        <v>36</v>
      </c>
      <c r="D13" s="20">
        <v>0</v>
      </c>
      <c r="E13" s="20">
        <v>0</v>
      </c>
      <c r="F13" s="24">
        <f>D13-E13</f>
        <v>0</v>
      </c>
      <c r="G13" s="104"/>
    </row>
    <row r="14" spans="1:7" ht="15.75">
      <c r="A14" s="13" t="s">
        <v>62</v>
      </c>
      <c r="B14" s="108"/>
      <c r="C14" s="108"/>
      <c r="D14" s="19">
        <v>0</v>
      </c>
      <c r="E14" s="19">
        <v>0</v>
      </c>
      <c r="F14" s="25" t="s">
        <v>13</v>
      </c>
      <c r="G14" s="105"/>
    </row>
    <row r="15" spans="1:7" ht="15.75">
      <c r="A15" s="17" t="s">
        <v>65</v>
      </c>
      <c r="B15" s="109"/>
      <c r="C15" s="109"/>
      <c r="D15" s="20">
        <f>SUM(D13:D14)</f>
        <v>0</v>
      </c>
      <c r="E15" s="20">
        <f>SUM(E13:E14)</f>
        <v>0</v>
      </c>
      <c r="F15" s="24">
        <f>D15-E15</f>
        <v>0</v>
      </c>
      <c r="G15" s="106"/>
    </row>
    <row r="16" ht="42.75" customHeight="1"/>
    <row r="17" spans="1:7" ht="15.75">
      <c r="A17" s="119"/>
      <c r="B17" s="119"/>
      <c r="C17" s="119"/>
      <c r="D17" s="119"/>
      <c r="E17" s="119"/>
      <c r="F17" s="119"/>
      <c r="G17" s="119"/>
    </row>
    <row r="19" s="56" customFormat="1" ht="18.75">
      <c r="A19" s="56" t="s">
        <v>47</v>
      </c>
    </row>
  </sheetData>
  <sheetProtection/>
  <mergeCells count="15">
    <mergeCell ref="A17:G17"/>
    <mergeCell ref="A4:G4"/>
    <mergeCell ref="A8:G8"/>
    <mergeCell ref="C13:C15"/>
    <mergeCell ref="B13:B15"/>
    <mergeCell ref="G5:G7"/>
    <mergeCell ref="G9:G11"/>
    <mergeCell ref="G13:G15"/>
    <mergeCell ref="B5:B7"/>
    <mergeCell ref="C5:C7"/>
    <mergeCell ref="B9:B11"/>
    <mergeCell ref="C9:C11"/>
    <mergeCell ref="A1:C1"/>
    <mergeCell ref="A2:G2"/>
    <mergeCell ref="A12:G1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utochn</dc:title>
  <dc:subject/>
  <dc:creator>User</dc:creator>
  <cp:keywords/>
  <dc:description/>
  <cp:lastModifiedBy>Molyavina</cp:lastModifiedBy>
  <cp:lastPrinted>2018-08-08T06:50:13Z</cp:lastPrinted>
  <dcterms:created xsi:type="dcterms:W3CDTF">1998-08-03T10:29:00Z</dcterms:created>
  <dcterms:modified xsi:type="dcterms:W3CDTF">2018-10-25T14:52:42Z</dcterms:modified>
  <cp:category/>
  <cp:version/>
  <cp:contentType/>
  <cp:contentStatus/>
</cp:coreProperties>
</file>