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45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comments2.xml><?xml version="1.0" encoding="utf-8"?>
<comments xmlns="http://schemas.openxmlformats.org/spreadsheetml/2006/main">
  <authors>
    <author>comp2</author>
  </authors>
  <commentList>
    <comment ref="J33" authorId="0">
      <text>
        <r>
          <rPr>
            <b/>
            <sz val="9"/>
            <rFont val="Tahoma"/>
            <family val="2"/>
          </rPr>
          <t>comp2:</t>
        </r>
        <r>
          <rPr>
            <sz val="9"/>
            <rFont val="Tahoma"/>
            <family val="2"/>
          </rPr>
          <t xml:space="preserve">
в прошлый раз убирали 650 тыс с ОЗ-107</t>
        </r>
      </text>
    </comment>
    <comment ref="J38" authorId="0">
      <text>
        <r>
          <rPr>
            <b/>
            <sz val="9"/>
            <rFont val="Tahoma"/>
            <family val="2"/>
          </rPr>
          <t>comp2:</t>
        </r>
        <r>
          <rPr>
            <sz val="9"/>
            <rFont val="Tahoma"/>
            <family val="2"/>
          </rPr>
          <t xml:space="preserve">
Д.б. 0, а не 650. Власовец писала заключение</t>
        </r>
      </text>
    </comment>
    <comment ref="H38" authorId="0">
      <text>
        <r>
          <rPr>
            <b/>
            <sz val="9"/>
            <rFont val="Tahoma"/>
            <family val="2"/>
          </rPr>
          <t>comp2:</t>
        </r>
        <r>
          <rPr>
            <sz val="9"/>
            <rFont val="Tahoma"/>
            <family val="2"/>
          </rPr>
          <t xml:space="preserve">
Д.б. 0, а не 650. Власовец писала заключение</t>
        </r>
      </text>
    </comment>
  </commentList>
</comments>
</file>

<file path=xl/sharedStrings.xml><?xml version="1.0" encoding="utf-8"?>
<sst xmlns="http://schemas.openxmlformats.org/spreadsheetml/2006/main" count="178" uniqueCount="130">
  <si>
    <t>Наименование</t>
  </si>
  <si>
    <t>1.</t>
  </si>
  <si>
    <t>Расходы  Администрации на решение вопросов местного значения</t>
  </si>
  <si>
    <t xml:space="preserve"> (местный бюджет)</t>
  </si>
  <si>
    <t>Средства бюджета города</t>
  </si>
  <si>
    <t>Расходы на выплаты персоналу Администрации</t>
  </si>
  <si>
    <t>Закупки товаров, работ, услуг по Администрации</t>
  </si>
  <si>
    <t xml:space="preserve">Уплата налогов, сборов, иных платежей </t>
  </si>
  <si>
    <t>Уплата членских взносов</t>
  </si>
  <si>
    <t>2.</t>
  </si>
  <si>
    <t xml:space="preserve"> Обеспечение целевого характера расходов.</t>
  </si>
  <si>
    <t>Из них:  -  КДН</t>
  </si>
  <si>
    <t>Отдел жилищных субсидий</t>
  </si>
  <si>
    <t>Архив</t>
  </si>
  <si>
    <t>Субсидии населению</t>
  </si>
  <si>
    <t>2.1.</t>
  </si>
  <si>
    <t>Расходы на заработную плату  и прочие выплаты с начислением страховых взносов</t>
  </si>
  <si>
    <t>Итого</t>
  </si>
  <si>
    <t xml:space="preserve">Соблюдение сроков выплаты. </t>
  </si>
  <si>
    <t>Средства областного бюджета- всего,</t>
  </si>
  <si>
    <t>2.2.</t>
  </si>
  <si>
    <t>Оплата услуг связи, транспортных коммунальных и прочих услуг, приобретение основных средств и материальных запасов.</t>
  </si>
  <si>
    <t>Средства федерального бюджета- ВУС</t>
  </si>
  <si>
    <t>2.3.</t>
  </si>
  <si>
    <t>Средства областного бюджета</t>
  </si>
  <si>
    <t>№п/п</t>
  </si>
  <si>
    <t xml:space="preserve">Перечень стандартных процедур,обеспечивающих выполнение мероприятия     </t>
  </si>
  <si>
    <t xml:space="preserve">Источники финансирования    </t>
  </si>
  <si>
    <t>Ответственный за выполнение мероприятий</t>
  </si>
  <si>
    <t xml:space="preserve">Результаты  выполнения мероприятий подпрограммы  </t>
  </si>
  <si>
    <t>Руководитель Администрации</t>
  </si>
  <si>
    <t>Расходы на исполнение переданных госполномочий</t>
  </si>
  <si>
    <t>Средства федерального бюджета,всего</t>
  </si>
  <si>
    <t>ВСЕГО расходов, в т.ч.:</t>
  </si>
  <si>
    <t>Предоставление гражданам субсидий на оплату жилого помещения и коммунальных услуг</t>
  </si>
  <si>
    <t>Работа с заявлениями граждан, начисление субсиди, подготовка реестров к выплате, отчетность</t>
  </si>
  <si>
    <t>Всего в тыс.руб.</t>
  </si>
  <si>
    <t>Соблюдение требований 44-ФЗ при проведении закупок.</t>
  </si>
  <si>
    <t>Отсутствие кредиторской и дебиторской задолженности перед поставщиками товаров и услуг на конец года.</t>
  </si>
  <si>
    <t>Средства областного бюджета – всего-</t>
  </si>
  <si>
    <t xml:space="preserve">Мероприятия по реализации программ    </t>
  </si>
  <si>
    <t>Средства бюджета города всего, тыс.руб.</t>
  </si>
  <si>
    <t xml:space="preserve">Наименование подпрограммы       </t>
  </si>
  <si>
    <t>Обеспечение деятельности и развитие инфраструктуры Администрации города Протвино.</t>
  </si>
  <si>
    <t xml:space="preserve">Цель подпрограммы               </t>
  </si>
  <si>
    <t>Обеспечение деятельности органа местного самоуправления Администрации города Протвино, повышение эффективности содержания и использования имущества Администрации города Протвино.</t>
  </si>
  <si>
    <t xml:space="preserve">Муниципальный заказчик                            </t>
  </si>
  <si>
    <t>Администрация города Протвино</t>
  </si>
  <si>
    <t xml:space="preserve">Задачи подпрограммы             </t>
  </si>
  <si>
    <t>Проведение мероприятий по финансовому и материально-техническому обеспечению деятельности Администрации, созданию нормальных условий работы персонала в соответствии с  действующим законодательством, исполнение публичных обязательств.</t>
  </si>
  <si>
    <t xml:space="preserve">Сроки реализации подпрограммы   </t>
  </si>
  <si>
    <t>Наименование подпрограммы</t>
  </si>
  <si>
    <t xml:space="preserve">Всего:        </t>
  </si>
  <si>
    <t xml:space="preserve">Планируемые результаты          </t>
  </si>
  <si>
    <t xml:space="preserve">реализации подпрограммы         </t>
  </si>
  <si>
    <t>Содержание, эксплуатация и обслуживание здания Администрации, а также техническое обслуживание инженерных систем и систем жизнеобеспечения без замечаний контролирующих органов.</t>
  </si>
  <si>
    <t>Обеспечение оплаты труда работников Администрации в соответствии с утвержденным штатным расписанием и нормативными актами по оплате труда. Целевое и полное использование выделенных бюджетных ассигнований для реализации утвержденных мероприятий и выполнения поставленных задач.</t>
  </si>
  <si>
    <t xml:space="preserve">Источники финансирования подпрограммы по   годам реализации и главным  распорядителям    бюджетных средств, в том числе по  годам:              </t>
  </si>
  <si>
    <t xml:space="preserve">Главный  распорядитель бюджетных средств </t>
  </si>
  <si>
    <t xml:space="preserve">Источники финансирования      </t>
  </si>
  <si>
    <t xml:space="preserve">Средства бюджета Московской области     </t>
  </si>
  <si>
    <t xml:space="preserve">Средства федерального бюджета      </t>
  </si>
  <si>
    <t xml:space="preserve">Средства бюджета города      </t>
  </si>
  <si>
    <t>Администрация города</t>
  </si>
  <si>
    <r>
      <t>Закупки  товаров, работ и услуг</t>
    </r>
    <r>
      <rPr>
        <sz val="8"/>
        <rFont val="Arial"/>
        <family val="2"/>
      </rPr>
      <t xml:space="preserve"> за счет субвенций на исполнение госполномочий</t>
    </r>
  </si>
  <si>
    <r>
      <t xml:space="preserve">Расходы на </t>
    </r>
    <r>
      <rPr>
        <b/>
        <sz val="8"/>
        <rFont val="Arial"/>
        <family val="2"/>
      </rPr>
      <t>выплаты персоналу Администрации</t>
    </r>
    <r>
      <rPr>
        <sz val="8"/>
        <rFont val="Arial"/>
        <family val="2"/>
      </rPr>
      <t xml:space="preserve"> за счет субвенций на исполнение госполномочий</t>
    </r>
  </si>
  <si>
    <t>Отдел бухгалтерского учета</t>
  </si>
  <si>
    <r>
      <t xml:space="preserve">Расходы на выполнение переданных государственных полномочий </t>
    </r>
    <r>
      <rPr>
        <b/>
        <sz val="8"/>
        <rFont val="Arial"/>
        <family val="2"/>
      </rPr>
      <t>(за счет субвенций из областного и федерального бюджетов</t>
    </r>
  </si>
  <si>
    <t>Содержание Администрации</t>
  </si>
  <si>
    <t>1.1.</t>
  </si>
  <si>
    <t>КДН</t>
  </si>
  <si>
    <t>0104.0160360680.</t>
  </si>
  <si>
    <t>0104.0160360690.</t>
  </si>
  <si>
    <t>Архитектура ФЗ191</t>
  </si>
  <si>
    <t>0104.0160360700.</t>
  </si>
  <si>
    <t>Земля ФЗ 107</t>
  </si>
  <si>
    <t>0104.01630360740</t>
  </si>
  <si>
    <t>Жилищные субсидии</t>
  </si>
  <si>
    <t>0104.0160361420</t>
  </si>
  <si>
    <t>Компенсация населению</t>
  </si>
  <si>
    <t>Всего по госполномочиям</t>
  </si>
  <si>
    <t>КБК</t>
  </si>
  <si>
    <t>КОСГУ</t>
  </si>
  <si>
    <t>Руководитель</t>
  </si>
  <si>
    <t>0104.0160100010</t>
  </si>
  <si>
    <t>0104.0160100020</t>
  </si>
  <si>
    <t>1-й год  плановый период</t>
  </si>
  <si>
    <t xml:space="preserve">2-й год плановый период </t>
  </si>
  <si>
    <t xml:space="preserve">3-й год плановый период  </t>
  </si>
  <si>
    <t xml:space="preserve">                                                                                     ПАСПОРТ</t>
  </si>
  <si>
    <t xml:space="preserve">Текущий </t>
  </si>
  <si>
    <t>Обеспечение нормальных условий труда работникам Администрации. Доведение доли проведенных закупок на содержание Администрации в общем количестве запланированных закупок до 100% к 2021г.</t>
  </si>
  <si>
    <t xml:space="preserve">4-й год плановый период  </t>
  </si>
  <si>
    <t>Оплата услуг связи, транспортных коммунальных и прочих услуг, приобретение нематеоиальных активов.</t>
  </si>
  <si>
    <r>
      <t xml:space="preserve"> </t>
    </r>
    <r>
      <rPr>
        <b/>
        <sz val="7"/>
        <rFont val="Arial"/>
        <family val="2"/>
      </rPr>
      <t>Средства федерального бюджета - ВУС</t>
    </r>
  </si>
  <si>
    <r>
      <t>Средства</t>
    </r>
    <r>
      <rPr>
        <b/>
        <sz val="7"/>
        <rFont val="Arial"/>
        <family val="2"/>
      </rPr>
      <t xml:space="preserve"> на содержание аппарата Администрации города Протвино </t>
    </r>
    <r>
      <rPr>
        <sz val="7"/>
        <rFont val="Arial"/>
        <family val="2"/>
      </rPr>
      <t>за счет средств местного бюджета Городского округа Протвино в т.ч.</t>
    </r>
  </si>
  <si>
    <r>
      <t>ПРОГРАММЫ</t>
    </r>
    <r>
      <rPr>
        <b/>
        <sz val="9"/>
        <rFont val="Arial"/>
        <family val="2"/>
      </rPr>
      <t xml:space="preserve"> "Обеспечение деятельности и развитие инфраструктуры Администрации города Протвино"</t>
    </r>
  </si>
  <si>
    <t>Справка по смете по госполномочиям на 2018-20</t>
  </si>
  <si>
    <t>120-211,212,213</t>
  </si>
  <si>
    <t>244-200,300</t>
  </si>
  <si>
    <t>Отдел ЖС</t>
  </si>
  <si>
    <t>Областной бюджет</t>
  </si>
  <si>
    <t>в т. ч. ФБ</t>
  </si>
  <si>
    <t>-услуги и работы</t>
  </si>
  <si>
    <t>-оплата труда с начислениями</t>
  </si>
  <si>
    <t>ВУС-всего</t>
  </si>
  <si>
    <t>Справка по смете местный бюджет на 2018-20</t>
  </si>
  <si>
    <t>850-290</t>
  </si>
  <si>
    <t>Членские взносы</t>
  </si>
  <si>
    <t>Обучение</t>
  </si>
  <si>
    <t>Пенсия</t>
  </si>
  <si>
    <t>в т.ч. Оплата труда</t>
  </si>
  <si>
    <t>услуги и работы</t>
  </si>
  <si>
    <t>итого по местному бюджету</t>
  </si>
  <si>
    <t>итого по программе</t>
  </si>
  <si>
    <t>1.2</t>
  </si>
  <si>
    <t>1.3</t>
  </si>
  <si>
    <t>1.4</t>
  </si>
  <si>
    <t>общий отдел</t>
  </si>
  <si>
    <t>итого по программе на 2018-2022</t>
  </si>
  <si>
    <t>Закон МО №107</t>
  </si>
  <si>
    <t xml:space="preserve">Закон МО № 191             </t>
  </si>
  <si>
    <t xml:space="preserve">                                                                                                                                                                                   Обеспечение деятельности и развитие инфраструктуры Администрации города Протвино</t>
  </si>
  <si>
    <t>Из них - ВУС</t>
  </si>
  <si>
    <t>Присяжные заседатели</t>
  </si>
  <si>
    <t>Общий отдел</t>
  </si>
  <si>
    <t>в т.ч. ВУС</t>
  </si>
  <si>
    <t>2019-2023</t>
  </si>
  <si>
    <t xml:space="preserve">   П А С П О Р Т</t>
  </si>
  <si>
    <t>ПРОЕКТ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</si>
</sst>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0"/>
  </numFmts>
  <fonts count="65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i/>
      <sz val="8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name val="Arial"/>
      <family val="2"/>
    </font>
    <font>
      <b/>
      <sz val="9"/>
      <name val="Arial Cyr"/>
      <family val="0"/>
    </font>
    <font>
      <sz val="7"/>
      <name val="Arial Cyr"/>
      <family val="0"/>
    </font>
    <font>
      <sz val="6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sz val="7"/>
      <name val="Arial"/>
      <family val="2"/>
    </font>
    <font>
      <b/>
      <sz val="8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8" fillId="0" borderId="0">
      <alignment/>
      <protection/>
    </xf>
    <xf numFmtId="0" fontId="2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7" fillId="33" borderId="11" xfId="0" applyFont="1" applyFill="1" applyBorder="1" applyAlignment="1">
      <alignment horizontal="justify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7" fillId="0" borderId="0" xfId="0" applyFont="1" applyAlignment="1">
      <alignment horizontal="justify"/>
    </xf>
    <xf numFmtId="0" fontId="6" fillId="0" borderId="12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8" fillId="33" borderId="0" xfId="0" applyFont="1" applyFill="1" applyBorder="1" applyAlignment="1">
      <alignment vertical="top" wrapText="1"/>
    </xf>
    <xf numFmtId="0" fontId="6" fillId="0" borderId="14" xfId="0" applyFont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6" fillId="0" borderId="15" xfId="0" applyFont="1" applyBorder="1" applyAlignment="1">
      <alignment horizontal="justify" vertical="top" wrapText="1"/>
    </xf>
    <xf numFmtId="0" fontId="10" fillId="0" borderId="16" xfId="0" applyFont="1" applyFill="1" applyBorder="1" applyAlignment="1">
      <alignment horizontal="justify" vertical="top" wrapText="1"/>
    </xf>
    <xf numFmtId="0" fontId="10" fillId="0" borderId="15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vertical="top" wrapText="1"/>
    </xf>
    <xf numFmtId="0" fontId="15" fillId="34" borderId="18" xfId="0" applyFont="1" applyFill="1" applyBorder="1" applyAlignment="1">
      <alignment horizontal="justify" vertical="top" wrapText="1"/>
    </xf>
    <xf numFmtId="0" fontId="15" fillId="34" borderId="19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6" fillId="35" borderId="10" xfId="0" applyFont="1" applyFill="1" applyBorder="1" applyAlignment="1">
      <alignment horizontal="justify" vertical="top" wrapText="1"/>
    </xf>
    <xf numFmtId="0" fontId="9" fillId="35" borderId="21" xfId="0" applyFont="1" applyFill="1" applyBorder="1" applyAlignment="1">
      <alignment horizontal="justify" vertical="top" wrapText="1"/>
    </xf>
    <xf numFmtId="0" fontId="6" fillId="35" borderId="15" xfId="0" applyFont="1" applyFill="1" applyBorder="1" applyAlignment="1">
      <alignment horizontal="justify" vertical="top" wrapText="1"/>
    </xf>
    <xf numFmtId="0" fontId="9" fillId="36" borderId="21" xfId="0" applyFont="1" applyFill="1" applyBorder="1" applyAlignment="1">
      <alignment horizontal="justify" vertical="top" wrapText="1"/>
    </xf>
    <xf numFmtId="0" fontId="6" fillId="35" borderId="16" xfId="0" applyFont="1" applyFill="1" applyBorder="1" applyAlignment="1">
      <alignment horizontal="justify" vertical="top" wrapText="1"/>
    </xf>
    <xf numFmtId="0" fontId="21" fillId="37" borderId="22" xfId="0" applyFont="1" applyFill="1" applyBorder="1" applyAlignment="1">
      <alignment horizontal="justify" vertical="top" wrapText="1"/>
    </xf>
    <xf numFmtId="0" fontId="21" fillId="36" borderId="22" xfId="0" applyFont="1" applyFill="1" applyBorder="1" applyAlignment="1">
      <alignment horizontal="justify" vertical="top" wrapText="1"/>
    </xf>
    <xf numFmtId="0" fontId="10" fillId="35" borderId="22" xfId="0" applyFont="1" applyFill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justify" vertical="top" wrapText="1"/>
    </xf>
    <xf numFmtId="0" fontId="10" fillId="36" borderId="22" xfId="0" applyFont="1" applyFill="1" applyBorder="1" applyAlignment="1">
      <alignment horizontal="justify" vertical="top" wrapText="1"/>
    </xf>
    <xf numFmtId="0" fontId="21" fillId="37" borderId="23" xfId="0" applyFont="1" applyFill="1" applyBorder="1" applyAlignment="1">
      <alignment horizontal="justify" vertical="top" wrapText="1"/>
    </xf>
    <xf numFmtId="0" fontId="21" fillId="35" borderId="19" xfId="0" applyFont="1" applyFill="1" applyBorder="1" applyAlignment="1">
      <alignment horizontal="justify" vertical="top" wrapText="1"/>
    </xf>
    <xf numFmtId="0" fontId="6" fillId="36" borderId="19" xfId="0" applyFont="1" applyFill="1" applyBorder="1" applyAlignment="1">
      <alignment horizontal="justify" vertical="top" wrapText="1"/>
    </xf>
    <xf numFmtId="0" fontId="3" fillId="0" borderId="16" xfId="0" applyFont="1" applyBorder="1" applyAlignment="1">
      <alignment vertical="top" wrapText="1"/>
    </xf>
    <xf numFmtId="0" fontId="3" fillId="37" borderId="19" xfId="0" applyFont="1" applyFill="1" applyBorder="1" applyAlignment="1">
      <alignment vertical="top" wrapText="1"/>
    </xf>
    <xf numFmtId="0" fontId="9" fillId="35" borderId="24" xfId="0" applyFont="1" applyFill="1" applyBorder="1" applyAlignment="1">
      <alignment horizontal="justify" vertical="top" wrapText="1"/>
    </xf>
    <xf numFmtId="0" fontId="21" fillId="35" borderId="25" xfId="0" applyFont="1" applyFill="1" applyBorder="1" applyAlignment="1">
      <alignment horizontal="justify" vertical="top" wrapText="1"/>
    </xf>
    <xf numFmtId="0" fontId="21" fillId="35" borderId="24" xfId="0" applyFont="1" applyFill="1" applyBorder="1" applyAlignment="1">
      <alignment horizontal="justify" vertical="top" wrapText="1"/>
    </xf>
    <xf numFmtId="0" fontId="3" fillId="0" borderId="15" xfId="0" applyFont="1" applyBorder="1" applyAlignment="1">
      <alignment vertical="top" wrapText="1"/>
    </xf>
    <xf numFmtId="2" fontId="11" fillId="36" borderId="26" xfId="0" applyNumberFormat="1" applyFont="1" applyFill="1" applyBorder="1" applyAlignment="1">
      <alignment horizontal="justify" vertical="top" wrapText="1"/>
    </xf>
    <xf numFmtId="0" fontId="21" fillId="37" borderId="27" xfId="0" applyFont="1" applyFill="1" applyBorder="1" applyAlignment="1">
      <alignment horizontal="justify" vertical="top" wrapText="1"/>
    </xf>
    <xf numFmtId="0" fontId="3" fillId="37" borderId="28" xfId="0" applyFont="1" applyFill="1" applyBorder="1" applyAlignment="1">
      <alignment vertical="top" wrapText="1"/>
    </xf>
    <xf numFmtId="0" fontId="6" fillId="0" borderId="29" xfId="0" applyFont="1" applyBorder="1" applyAlignment="1">
      <alignment horizontal="justify" vertical="top" wrapText="1"/>
    </xf>
    <xf numFmtId="0" fontId="21" fillId="37" borderId="29" xfId="0" applyFont="1" applyFill="1" applyBorder="1" applyAlignment="1">
      <alignment horizontal="justify" vertical="top" wrapText="1"/>
    </xf>
    <xf numFmtId="0" fontId="3" fillId="37" borderId="30" xfId="0" applyFont="1" applyFill="1" applyBorder="1" applyAlignment="1">
      <alignment vertical="top" wrapText="1"/>
    </xf>
    <xf numFmtId="0" fontId="6" fillId="35" borderId="21" xfId="0" applyFont="1" applyFill="1" applyBorder="1" applyAlignment="1">
      <alignment horizontal="justify" vertical="top" wrapText="1"/>
    </xf>
    <xf numFmtId="0" fontId="22" fillId="35" borderId="26" xfId="0" applyFont="1" applyFill="1" applyBorder="1" applyAlignment="1">
      <alignment horizontal="justify" vertical="top" wrapText="1"/>
    </xf>
    <xf numFmtId="0" fontId="9" fillId="35" borderId="26" xfId="0" applyFont="1" applyFill="1" applyBorder="1" applyAlignment="1">
      <alignment horizontal="justify" vertical="top" wrapText="1"/>
    </xf>
    <xf numFmtId="0" fontId="6" fillId="35" borderId="26" xfId="0" applyFont="1" applyFill="1" applyBorder="1" applyAlignment="1">
      <alignment horizontal="justify" vertical="top" wrapText="1"/>
    </xf>
    <xf numFmtId="0" fontId="9" fillId="35" borderId="22" xfId="0" applyFont="1" applyFill="1" applyBorder="1" applyAlignment="1">
      <alignment horizontal="justify" vertical="top" wrapText="1"/>
    </xf>
    <xf numFmtId="0" fontId="10" fillId="35" borderId="24" xfId="0" applyFont="1" applyFill="1" applyBorder="1" applyAlignment="1">
      <alignment horizontal="justify" vertical="top" wrapText="1"/>
    </xf>
    <xf numFmtId="0" fontId="26" fillId="35" borderId="26" xfId="0" applyFont="1" applyFill="1" applyBorder="1" applyAlignment="1">
      <alignment horizontal="justify" vertical="top" wrapText="1"/>
    </xf>
    <xf numFmtId="0" fontId="26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0" fillId="33" borderId="16" xfId="0" applyFont="1" applyFill="1" applyBorder="1" applyAlignment="1">
      <alignment vertical="top" wrapText="1"/>
    </xf>
    <xf numFmtId="0" fontId="20" fillId="33" borderId="16" xfId="0" applyFont="1" applyFill="1" applyBorder="1" applyAlignment="1">
      <alignment horizontal="center" vertical="top" wrapText="1"/>
    </xf>
    <xf numFmtId="0" fontId="22" fillId="37" borderId="31" xfId="0" applyFont="1" applyFill="1" applyBorder="1" applyAlignment="1">
      <alignment horizontal="justify" vertical="top" wrapText="1"/>
    </xf>
    <xf numFmtId="0" fontId="26" fillId="37" borderId="21" xfId="0" applyFont="1" applyFill="1" applyBorder="1" applyAlignment="1">
      <alignment horizontal="justify" vertical="top" wrapText="1"/>
    </xf>
    <xf numFmtId="0" fontId="22" fillId="37" borderId="32" xfId="0" applyFont="1" applyFill="1" applyBorder="1" applyAlignment="1">
      <alignment horizontal="justify" vertical="top" wrapText="1"/>
    </xf>
    <xf numFmtId="0" fontId="15" fillId="34" borderId="33" xfId="0" applyFont="1" applyFill="1" applyBorder="1" applyAlignment="1">
      <alignment horizontal="center" vertical="top" wrapText="1"/>
    </xf>
    <xf numFmtId="0" fontId="15" fillId="34" borderId="26" xfId="0" applyFont="1" applyFill="1" applyBorder="1" applyAlignment="1">
      <alignment horizontal="center" vertical="top" wrapText="1"/>
    </xf>
    <xf numFmtId="0" fontId="15" fillId="34" borderId="22" xfId="0" applyFont="1" applyFill="1" applyBorder="1" applyAlignment="1">
      <alignment horizontal="center" vertical="top" wrapText="1"/>
    </xf>
    <xf numFmtId="0" fontId="15" fillId="34" borderId="34" xfId="0" applyFont="1" applyFill="1" applyBorder="1" applyAlignment="1">
      <alignment horizontal="center" vertical="top" wrapText="1"/>
    </xf>
    <xf numFmtId="0" fontId="15" fillId="34" borderId="35" xfId="0" applyFont="1" applyFill="1" applyBorder="1" applyAlignment="1">
      <alignment horizontal="center" vertical="top" wrapText="1"/>
    </xf>
    <xf numFmtId="0" fontId="15" fillId="34" borderId="3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2" fillId="10" borderId="31" xfId="0" applyFont="1" applyFill="1" applyBorder="1" applyAlignment="1">
      <alignment/>
    </xf>
    <xf numFmtId="14" fontId="2" fillId="38" borderId="14" xfId="0" applyNumberFormat="1" applyFont="1" applyFill="1" applyBorder="1" applyAlignment="1">
      <alignment/>
    </xf>
    <xf numFmtId="14" fontId="0" fillId="38" borderId="36" xfId="0" applyNumberFormat="1" applyFont="1" applyFill="1" applyBorder="1" applyAlignment="1">
      <alignment/>
    </xf>
    <xf numFmtId="0" fontId="2" fillId="10" borderId="37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36" xfId="0" applyFont="1" applyFill="1" applyBorder="1" applyAlignment="1">
      <alignment/>
    </xf>
    <xf numFmtId="0" fontId="2" fillId="10" borderId="15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38" xfId="0" applyBorder="1" applyAlignment="1">
      <alignment/>
    </xf>
    <xf numFmtId="0" fontId="14" fillId="10" borderId="10" xfId="0" applyNumberFormat="1" applyFont="1" applyFill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2" fillId="10" borderId="39" xfId="0" applyNumberFormat="1" applyFont="1" applyFill="1" applyBorder="1" applyAlignment="1">
      <alignment/>
    </xf>
    <xf numFmtId="0" fontId="14" fillId="10" borderId="14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8" borderId="3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7" fillId="10" borderId="37" xfId="0" applyFont="1" applyFill="1" applyBorder="1" applyAlignment="1">
      <alignment/>
    </xf>
    <xf numFmtId="0" fontId="27" fillId="10" borderId="39" xfId="0" applyFont="1" applyFill="1" applyBorder="1" applyAlignment="1">
      <alignment/>
    </xf>
    <xf numFmtId="0" fontId="13" fillId="1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38" xfId="0" applyFont="1" applyBorder="1" applyAlignment="1">
      <alignment/>
    </xf>
    <xf numFmtId="0" fontId="2" fillId="10" borderId="17" xfId="0" applyFont="1" applyFill="1" applyBorder="1" applyAlignment="1">
      <alignment/>
    </xf>
    <xf numFmtId="0" fontId="2" fillId="10" borderId="15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/>
    </xf>
    <xf numFmtId="0" fontId="19" fillId="10" borderId="10" xfId="0" applyFont="1" applyFill="1" applyBorder="1" applyAlignment="1">
      <alignment horizontal="left"/>
    </xf>
    <xf numFmtId="0" fontId="19" fillId="10" borderId="10" xfId="0" applyFont="1" applyFill="1" applyBorder="1" applyAlignment="1">
      <alignment horizontal="center"/>
    </xf>
    <xf numFmtId="0" fontId="19" fillId="1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3" fillId="4" borderId="10" xfId="0" applyFont="1" applyFill="1" applyBorder="1" applyAlignment="1">
      <alignment horizontal="left"/>
    </xf>
    <xf numFmtId="0" fontId="13" fillId="4" borderId="10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 wrapText="1"/>
    </xf>
    <xf numFmtId="0" fontId="14" fillId="10" borderId="20" xfId="0" applyFont="1" applyFill="1" applyBorder="1" applyAlignment="1">
      <alignment/>
    </xf>
    <xf numFmtId="0" fontId="14" fillId="10" borderId="16" xfId="0" applyFont="1" applyFill="1" applyBorder="1" applyAlignment="1">
      <alignment/>
    </xf>
    <xf numFmtId="0" fontId="13" fillId="10" borderId="16" xfId="0" applyFont="1" applyFill="1" applyBorder="1" applyAlignment="1">
      <alignment/>
    </xf>
    <xf numFmtId="0" fontId="14" fillId="10" borderId="30" xfId="0" applyFont="1" applyFill="1" applyBorder="1" applyAlignment="1">
      <alignment/>
    </xf>
    <xf numFmtId="0" fontId="14" fillId="38" borderId="14" xfId="0" applyFont="1" applyFill="1" applyBorder="1" applyAlignment="1">
      <alignment/>
    </xf>
    <xf numFmtId="0" fontId="1" fillId="38" borderId="36" xfId="0" applyFont="1" applyFill="1" applyBorder="1" applyAlignment="1">
      <alignment/>
    </xf>
    <xf numFmtId="0" fontId="14" fillId="5" borderId="31" xfId="0" applyFont="1" applyFill="1" applyBorder="1" applyAlignment="1">
      <alignment/>
    </xf>
    <xf numFmtId="0" fontId="14" fillId="5" borderId="37" xfId="0" applyFont="1" applyFill="1" applyBorder="1" applyAlignment="1">
      <alignment/>
    </xf>
    <xf numFmtId="0" fontId="13" fillId="5" borderId="37" xfId="0" applyFont="1" applyFill="1" applyBorder="1" applyAlignment="1">
      <alignment/>
    </xf>
    <xf numFmtId="0" fontId="14" fillId="5" borderId="28" xfId="0" applyFont="1" applyFill="1" applyBorder="1" applyAlignment="1">
      <alignment/>
    </xf>
    <xf numFmtId="14" fontId="0" fillId="0" borderId="15" xfId="0" applyNumberFormat="1" applyFont="1" applyFill="1" applyBorder="1" applyAlignment="1">
      <alignment/>
    </xf>
    <xf numFmtId="14" fontId="0" fillId="0" borderId="16" xfId="0" applyNumberFormat="1" applyFont="1" applyFill="1" applyBorder="1" applyAlignment="1">
      <alignment/>
    </xf>
    <xf numFmtId="0" fontId="3" fillId="38" borderId="10" xfId="0" applyNumberFormat="1" applyFont="1" applyFill="1" applyBorder="1" applyAlignment="1">
      <alignment/>
    </xf>
    <xf numFmtId="0" fontId="3" fillId="38" borderId="35" xfId="0" applyFont="1" applyFill="1" applyBorder="1" applyAlignment="1">
      <alignment/>
    </xf>
    <xf numFmtId="0" fontId="3" fillId="38" borderId="38" xfId="0" applyNumberFormat="1" applyFont="1" applyFill="1" applyBorder="1" applyAlignment="1">
      <alignment/>
    </xf>
    <xf numFmtId="0" fontId="3" fillId="38" borderId="4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8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12" fillId="38" borderId="10" xfId="0" applyFont="1" applyFill="1" applyBorder="1" applyAlignment="1">
      <alignment/>
    </xf>
    <xf numFmtId="0" fontId="12" fillId="38" borderId="38" xfId="0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3" fillId="0" borderId="16" xfId="0" applyFont="1" applyBorder="1" applyAlignment="1">
      <alignment/>
    </xf>
    <xf numFmtId="0" fontId="3" fillId="38" borderId="16" xfId="0" applyFont="1" applyFill="1" applyBorder="1" applyAlignment="1">
      <alignment/>
    </xf>
    <xf numFmtId="0" fontId="3" fillId="0" borderId="30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0" fontId="3" fillId="0" borderId="34" xfId="0" applyFont="1" applyBorder="1" applyAlignment="1">
      <alignment/>
    </xf>
    <xf numFmtId="0" fontId="3" fillId="38" borderId="15" xfId="0" applyFont="1" applyFill="1" applyBorder="1" applyAlignment="1">
      <alignment/>
    </xf>
    <xf numFmtId="0" fontId="19" fillId="6" borderId="10" xfId="0" applyFont="1" applyFill="1" applyBorder="1" applyAlignment="1">
      <alignment horizontal="left"/>
    </xf>
    <xf numFmtId="0" fontId="13" fillId="6" borderId="10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 wrapText="1"/>
    </xf>
    <xf numFmtId="0" fontId="3" fillId="6" borderId="26" xfId="0" applyFont="1" applyFill="1" applyBorder="1" applyAlignment="1">
      <alignment/>
    </xf>
    <xf numFmtId="0" fontId="3" fillId="6" borderId="37" xfId="0" applyFont="1" applyFill="1" applyBorder="1" applyAlignment="1">
      <alignment/>
    </xf>
    <xf numFmtId="0" fontId="0" fillId="6" borderId="15" xfId="0" applyFill="1" applyBorder="1" applyAlignment="1">
      <alignment/>
    </xf>
    <xf numFmtId="0" fontId="3" fillId="6" borderId="15" xfId="0" applyFont="1" applyFill="1" applyBorder="1" applyAlignment="1">
      <alignment horizontal="right"/>
    </xf>
    <xf numFmtId="0" fontId="3" fillId="6" borderId="15" xfId="0" applyFont="1" applyFill="1" applyBorder="1" applyAlignment="1">
      <alignment/>
    </xf>
    <xf numFmtId="0" fontId="0" fillId="6" borderId="10" xfId="0" applyFill="1" applyBorder="1" applyAlignment="1">
      <alignment/>
    </xf>
    <xf numFmtId="0" fontId="3" fillId="6" borderId="10" xfId="0" applyFont="1" applyFill="1" applyBorder="1" applyAlignment="1">
      <alignment horizontal="right"/>
    </xf>
    <xf numFmtId="0" fontId="3" fillId="6" borderId="10" xfId="0" applyFont="1" applyFill="1" applyBorder="1" applyAlignment="1">
      <alignment/>
    </xf>
    <xf numFmtId="0" fontId="27" fillId="6" borderId="26" xfId="0" applyFont="1" applyFill="1" applyBorder="1" applyAlignment="1">
      <alignment/>
    </xf>
    <xf numFmtId="0" fontId="27" fillId="6" borderId="37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19" fillId="6" borderId="21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19" fillId="6" borderId="3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27" fillId="0" borderId="41" xfId="0" applyFont="1" applyBorder="1" applyAlignment="1">
      <alignment/>
    </xf>
    <xf numFmtId="0" fontId="27" fillId="0" borderId="0" xfId="0" applyFont="1" applyAlignment="1">
      <alignment/>
    </xf>
    <xf numFmtId="0" fontId="2" fillId="17" borderId="21" xfId="0" applyFont="1" applyFill="1" applyBorder="1" applyAlignment="1">
      <alignment/>
    </xf>
    <xf numFmtId="0" fontId="2" fillId="17" borderId="26" xfId="0" applyFont="1" applyFill="1" applyBorder="1" applyAlignment="1">
      <alignment/>
    </xf>
    <xf numFmtId="0" fontId="3" fillId="10" borderId="10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3" fillId="10" borderId="15" xfId="0" applyFont="1" applyFill="1" applyBorder="1" applyAlignment="1">
      <alignment/>
    </xf>
    <xf numFmtId="0" fontId="3" fillId="10" borderId="37" xfId="0" applyFont="1" applyFill="1" applyBorder="1" applyAlignment="1">
      <alignment/>
    </xf>
    <xf numFmtId="0" fontId="3" fillId="10" borderId="39" xfId="0" applyFont="1" applyFill="1" applyBorder="1" applyAlignment="1">
      <alignment/>
    </xf>
    <xf numFmtId="0" fontId="12" fillId="10" borderId="16" xfId="0" applyFont="1" applyFill="1" applyBorder="1" applyAlignment="1">
      <alignment/>
    </xf>
    <xf numFmtId="0" fontId="12" fillId="5" borderId="37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6" fillId="12" borderId="21" xfId="0" applyFont="1" applyFill="1" applyBorder="1" applyAlignment="1">
      <alignment horizontal="justify" vertical="top" wrapText="1"/>
    </xf>
    <xf numFmtId="0" fontId="9" fillId="12" borderId="26" xfId="0" applyFont="1" applyFill="1" applyBorder="1" applyAlignment="1">
      <alignment horizontal="justify" vertical="top" wrapText="1"/>
    </xf>
    <xf numFmtId="0" fontId="26" fillId="12" borderId="26" xfId="0" applyFont="1" applyFill="1" applyBorder="1" applyAlignment="1">
      <alignment horizontal="justify" vertical="top" wrapText="1"/>
    </xf>
    <xf numFmtId="0" fontId="21" fillId="12" borderId="22" xfId="0" applyFont="1" applyFill="1" applyBorder="1" applyAlignment="1">
      <alignment horizontal="justify" vertical="top" wrapText="1"/>
    </xf>
    <xf numFmtId="0" fontId="9" fillId="8" borderId="21" xfId="0" applyFont="1" applyFill="1" applyBorder="1" applyAlignment="1">
      <alignment horizontal="justify" vertical="top" wrapText="1"/>
    </xf>
    <xf numFmtId="0" fontId="6" fillId="8" borderId="26" xfId="0" applyFont="1" applyFill="1" applyBorder="1" applyAlignment="1">
      <alignment horizontal="justify" vertical="top" wrapText="1"/>
    </xf>
    <xf numFmtId="0" fontId="9" fillId="8" borderId="26" xfId="0" applyFont="1" applyFill="1" applyBorder="1" applyAlignment="1">
      <alignment horizontal="justify" vertical="top" wrapText="1"/>
    </xf>
    <xf numFmtId="0" fontId="6" fillId="8" borderId="22" xfId="0" applyFont="1" applyFill="1" applyBorder="1" applyAlignment="1">
      <alignment horizontal="justify" vertical="top" wrapText="1"/>
    </xf>
    <xf numFmtId="0" fontId="3" fillId="8" borderId="15" xfId="0" applyFont="1" applyFill="1" applyBorder="1" applyAlignment="1">
      <alignment vertical="top" wrapText="1"/>
    </xf>
    <xf numFmtId="0" fontId="9" fillId="8" borderId="42" xfId="0" applyFont="1" applyFill="1" applyBorder="1" applyAlignment="1">
      <alignment horizontal="justify" vertical="top" wrapText="1"/>
    </xf>
    <xf numFmtId="0" fontId="6" fillId="8" borderId="43" xfId="0" applyFont="1" applyFill="1" applyBorder="1" applyAlignment="1">
      <alignment horizontal="justify" vertical="top" wrapText="1"/>
    </xf>
    <xf numFmtId="0" fontId="21" fillId="8" borderId="22" xfId="0" applyFont="1" applyFill="1" applyBorder="1" applyAlignment="1">
      <alignment horizontal="justify" vertical="top" wrapText="1"/>
    </xf>
    <xf numFmtId="0" fontId="9" fillId="8" borderId="44" xfId="0" applyFont="1" applyFill="1" applyBorder="1" applyAlignment="1">
      <alignment horizontal="justify" vertical="top" wrapText="1"/>
    </xf>
    <xf numFmtId="0" fontId="6" fillId="8" borderId="45" xfId="0" applyFont="1" applyFill="1" applyBorder="1" applyAlignment="1">
      <alignment horizontal="justify" vertical="top" wrapText="1"/>
    </xf>
    <xf numFmtId="0" fontId="6" fillId="33" borderId="46" xfId="0" applyNumberFormat="1" applyFont="1" applyFill="1" applyBorder="1" applyAlignment="1">
      <alignment horizontal="justify" vertical="top" wrapText="1"/>
    </xf>
    <xf numFmtId="0" fontId="6" fillId="12" borderId="47" xfId="0" applyFont="1" applyFill="1" applyBorder="1" applyAlignment="1">
      <alignment horizontal="justify" vertical="top" wrapText="1"/>
    </xf>
    <xf numFmtId="0" fontId="3" fillId="0" borderId="14" xfId="0" applyNumberFormat="1" applyFont="1" applyBorder="1" applyAlignment="1">
      <alignment vertical="top" wrapText="1"/>
    </xf>
    <xf numFmtId="0" fontId="6" fillId="0" borderId="35" xfId="0" applyFont="1" applyBorder="1" applyAlignment="1">
      <alignment horizontal="justify" vertical="top" wrapText="1"/>
    </xf>
    <xf numFmtId="0" fontId="3" fillId="0" borderId="20" xfId="0" applyNumberFormat="1" applyFont="1" applyBorder="1" applyAlignment="1">
      <alignment vertical="top" wrapText="1"/>
    </xf>
    <xf numFmtId="0" fontId="6" fillId="0" borderId="30" xfId="0" applyFont="1" applyBorder="1" applyAlignment="1">
      <alignment horizontal="justify" vertical="top" wrapText="1"/>
    </xf>
    <xf numFmtId="49" fontId="3" fillId="8" borderId="46" xfId="0" applyNumberFormat="1" applyFont="1" applyFill="1" applyBorder="1" applyAlignment="1">
      <alignment vertical="top" wrapText="1"/>
    </xf>
    <xf numFmtId="49" fontId="3" fillId="8" borderId="14" xfId="0" applyNumberFormat="1" applyFont="1" applyFill="1" applyBorder="1" applyAlignment="1">
      <alignment vertical="top" wrapText="1"/>
    </xf>
    <xf numFmtId="0" fontId="6" fillId="8" borderId="34" xfId="0" applyFont="1" applyFill="1" applyBorder="1" applyAlignment="1">
      <alignment horizontal="justify" vertical="top" wrapText="1"/>
    </xf>
    <xf numFmtId="49" fontId="6" fillId="8" borderId="36" xfId="0" applyNumberFormat="1" applyFont="1" applyFill="1" applyBorder="1" applyAlignment="1">
      <alignment horizontal="justify" vertical="top" wrapText="1"/>
    </xf>
    <xf numFmtId="0" fontId="26" fillId="8" borderId="15" xfId="0" applyFont="1" applyFill="1" applyBorder="1" applyAlignment="1">
      <alignment horizontal="justify" vertical="top" wrapText="1"/>
    </xf>
    <xf numFmtId="0" fontId="26" fillId="8" borderId="48" xfId="0" applyFont="1" applyFill="1" applyBorder="1" applyAlignment="1">
      <alignment horizontal="justify" vertical="top" wrapText="1"/>
    </xf>
    <xf numFmtId="0" fontId="9" fillId="8" borderId="15" xfId="0" applyFont="1" applyFill="1" applyBorder="1" applyAlignment="1">
      <alignment horizontal="justify" vertical="top" wrapText="1"/>
    </xf>
    <xf numFmtId="0" fontId="9" fillId="8" borderId="26" xfId="0" applyNumberFormat="1" applyFont="1" applyFill="1" applyBorder="1" applyAlignment="1">
      <alignment horizontal="justify" vertical="top" wrapText="1"/>
    </xf>
    <xf numFmtId="0" fontId="9" fillId="12" borderId="26" xfId="0" applyNumberFormat="1" applyFont="1" applyFill="1" applyBorder="1" applyAlignment="1">
      <alignment horizontal="justify" vertical="top" wrapText="1"/>
    </xf>
    <xf numFmtId="0" fontId="9" fillId="39" borderId="15" xfId="0" applyNumberFormat="1" applyFont="1" applyFill="1" applyBorder="1" applyAlignment="1">
      <alignment horizontal="justify" vertical="top" wrapText="1"/>
    </xf>
    <xf numFmtId="0" fontId="6" fillId="0" borderId="15" xfId="0" applyNumberFormat="1" applyFont="1" applyBorder="1" applyAlignment="1">
      <alignment horizontal="justify" vertical="top" wrapText="1"/>
    </xf>
    <xf numFmtId="0" fontId="9" fillId="39" borderId="10" xfId="0" applyNumberFormat="1" applyFont="1" applyFill="1" applyBorder="1" applyAlignment="1">
      <alignment horizontal="justify" vertical="top" wrapText="1"/>
    </xf>
    <xf numFmtId="0" fontId="6" fillId="0" borderId="10" xfId="0" applyNumberFormat="1" applyFont="1" applyBorder="1" applyAlignment="1">
      <alignment horizontal="justify" vertical="top" wrapText="1"/>
    </xf>
    <xf numFmtId="0" fontId="9" fillId="39" borderId="16" xfId="0" applyNumberFormat="1" applyFont="1" applyFill="1" applyBorder="1" applyAlignment="1">
      <alignment horizontal="justify" vertical="top" wrapText="1"/>
    </xf>
    <xf numFmtId="0" fontId="6" fillId="0" borderId="16" xfId="0" applyNumberFormat="1" applyFont="1" applyBorder="1" applyAlignment="1">
      <alignment horizontal="justify" vertical="top" wrapText="1"/>
    </xf>
    <xf numFmtId="0" fontId="9" fillId="8" borderId="16" xfId="0" applyNumberFormat="1" applyFont="1" applyFill="1" applyBorder="1" applyAlignment="1">
      <alignment horizontal="justify" vertical="top" wrapText="1"/>
    </xf>
    <xf numFmtId="0" fontId="6" fillId="8" borderId="26" xfId="0" applyNumberFormat="1" applyFont="1" applyFill="1" applyBorder="1" applyAlignment="1">
      <alignment horizontal="justify" vertical="top" wrapText="1"/>
    </xf>
    <xf numFmtId="0" fontId="6" fillId="8" borderId="15" xfId="0" applyNumberFormat="1" applyFont="1" applyFill="1" applyBorder="1" applyAlignment="1">
      <alignment horizontal="justify" vertical="top" wrapText="1"/>
    </xf>
    <xf numFmtId="0" fontId="9" fillId="8" borderId="38" xfId="0" applyNumberFormat="1" applyFont="1" applyFill="1" applyBorder="1" applyAlignment="1">
      <alignment horizontal="justify" vertical="top" wrapText="1"/>
    </xf>
    <xf numFmtId="0" fontId="9" fillId="8" borderId="42" xfId="0" applyNumberFormat="1" applyFont="1" applyFill="1" applyBorder="1" applyAlignment="1">
      <alignment horizontal="justify" vertical="top" wrapText="1"/>
    </xf>
    <xf numFmtId="0" fontId="6" fillId="0" borderId="15" xfId="0" applyNumberFormat="1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justify" vertical="top" wrapText="1"/>
    </xf>
    <xf numFmtId="0" fontId="6" fillId="0" borderId="16" xfId="0" applyNumberFormat="1" applyFont="1" applyFill="1" applyBorder="1" applyAlignment="1">
      <alignment horizontal="justify" vertical="top" wrapText="1"/>
    </xf>
    <xf numFmtId="0" fontId="9" fillId="37" borderId="26" xfId="0" applyNumberFormat="1" applyFont="1" applyFill="1" applyBorder="1" applyAlignment="1">
      <alignment horizontal="justify" vertical="top" wrapText="1"/>
    </xf>
    <xf numFmtId="0" fontId="9" fillId="35" borderId="24" xfId="0" applyNumberFormat="1" applyFont="1" applyFill="1" applyBorder="1" applyAlignment="1">
      <alignment horizontal="justify" vertical="top" wrapText="1"/>
    </xf>
    <xf numFmtId="0" fontId="9" fillId="36" borderId="26" xfId="0" applyNumberFormat="1" applyFont="1" applyFill="1" applyBorder="1" applyAlignment="1">
      <alignment horizontal="justify" vertical="top" wrapText="1"/>
    </xf>
    <xf numFmtId="0" fontId="9" fillId="35" borderId="15" xfId="0" applyNumberFormat="1" applyFont="1" applyFill="1" applyBorder="1" applyAlignment="1">
      <alignment horizontal="justify" vertical="top" wrapText="1"/>
    </xf>
    <xf numFmtId="0" fontId="9" fillId="35" borderId="10" xfId="0" applyNumberFormat="1" applyFont="1" applyFill="1" applyBorder="1" applyAlignment="1">
      <alignment horizontal="justify" vertical="top" wrapText="1"/>
    </xf>
    <xf numFmtId="0" fontId="9" fillId="35" borderId="16" xfId="0" applyNumberFormat="1" applyFont="1" applyFill="1" applyBorder="1" applyAlignment="1">
      <alignment horizontal="justify" vertical="top" wrapText="1"/>
    </xf>
    <xf numFmtId="0" fontId="9" fillId="37" borderId="39" xfId="0" applyNumberFormat="1" applyFont="1" applyFill="1" applyBorder="1" applyAlignment="1">
      <alignment horizontal="justify" vertical="top" wrapText="1"/>
    </xf>
    <xf numFmtId="0" fontId="9" fillId="35" borderId="26" xfId="0" applyNumberFormat="1" applyFont="1" applyFill="1" applyBorder="1" applyAlignment="1">
      <alignment horizontal="justify" vertical="top" wrapText="1"/>
    </xf>
    <xf numFmtId="0" fontId="9" fillId="37" borderId="37" xfId="0" applyNumberFormat="1" applyFont="1" applyFill="1" applyBorder="1" applyAlignment="1">
      <alignment horizontal="justify" vertical="top" wrapText="1"/>
    </xf>
    <xf numFmtId="0" fontId="9" fillId="37" borderId="16" xfId="0" applyNumberFormat="1" applyFont="1" applyFill="1" applyBorder="1" applyAlignment="1">
      <alignment horizontal="justify" vertical="top" wrapText="1"/>
    </xf>
    <xf numFmtId="0" fontId="8" fillId="8" borderId="26" xfId="0" applyFont="1" applyFill="1" applyBorder="1" applyAlignment="1">
      <alignment/>
    </xf>
    <xf numFmtId="0" fontId="8" fillId="8" borderId="22" xfId="0" applyFont="1" applyFill="1" applyBorder="1" applyAlignment="1">
      <alignment/>
    </xf>
    <xf numFmtId="0" fontId="19" fillId="8" borderId="26" xfId="0" applyFont="1" applyFill="1" applyBorder="1" applyAlignment="1">
      <alignment/>
    </xf>
    <xf numFmtId="0" fontId="3" fillId="8" borderId="26" xfId="0" applyFont="1" applyFill="1" applyBorder="1" applyAlignment="1">
      <alignment/>
    </xf>
    <xf numFmtId="0" fontId="9" fillId="35" borderId="10" xfId="0" applyFont="1" applyFill="1" applyBorder="1" applyAlignment="1">
      <alignment horizontal="justify" vertical="top" wrapText="1"/>
    </xf>
    <xf numFmtId="0" fontId="9" fillId="35" borderId="49" xfId="0" applyFont="1" applyFill="1" applyBorder="1" applyAlignment="1">
      <alignment horizontal="justify" vertical="top" wrapText="1"/>
    </xf>
    <xf numFmtId="14" fontId="3" fillId="0" borderId="0" xfId="0" applyNumberFormat="1" applyFont="1" applyAlignment="1">
      <alignment/>
    </xf>
    <xf numFmtId="0" fontId="22" fillId="37" borderId="50" xfId="0" applyFont="1" applyFill="1" applyBorder="1" applyAlignment="1">
      <alignment horizontal="justify" vertical="top" wrapText="1"/>
    </xf>
    <xf numFmtId="0" fontId="9" fillId="37" borderId="24" xfId="0" applyNumberFormat="1" applyFont="1" applyFill="1" applyBorder="1" applyAlignment="1">
      <alignment horizontal="justify" vertical="top" wrapText="1"/>
    </xf>
    <xf numFmtId="0" fontId="6" fillId="37" borderId="0" xfId="0" applyFont="1" applyFill="1" applyBorder="1" applyAlignment="1">
      <alignment horizontal="justify" vertical="top" wrapText="1"/>
    </xf>
    <xf numFmtId="0" fontId="21" fillId="37" borderId="25" xfId="0" applyFont="1" applyFill="1" applyBorder="1" applyAlignment="1">
      <alignment horizontal="justify" vertical="top" wrapText="1"/>
    </xf>
    <xf numFmtId="0" fontId="3" fillId="37" borderId="51" xfId="0" applyFont="1" applyFill="1" applyBorder="1" applyAlignment="1">
      <alignment vertical="top" wrapText="1"/>
    </xf>
    <xf numFmtId="0" fontId="29" fillId="0" borderId="0" xfId="0" applyFont="1" applyAlignment="1">
      <alignment/>
    </xf>
    <xf numFmtId="0" fontId="6" fillId="37" borderId="15" xfId="0" applyFont="1" applyFill="1" applyBorder="1" applyAlignment="1">
      <alignment horizontal="justify" vertical="top" wrapText="1"/>
    </xf>
    <xf numFmtId="0" fontId="6" fillId="37" borderId="52" xfId="0" applyFont="1" applyFill="1" applyBorder="1" applyAlignment="1">
      <alignment horizontal="justify" vertical="top" wrapText="1"/>
    </xf>
    <xf numFmtId="0" fontId="6" fillId="37" borderId="10" xfId="0" applyFont="1" applyFill="1" applyBorder="1" applyAlignment="1">
      <alignment horizontal="justify" vertical="top" wrapText="1"/>
    </xf>
    <xf numFmtId="0" fontId="6" fillId="37" borderId="53" xfId="0" applyFont="1" applyFill="1" applyBorder="1" applyAlignment="1">
      <alignment horizontal="justify" vertical="top" wrapText="1"/>
    </xf>
    <xf numFmtId="0" fontId="9" fillId="35" borderId="15" xfId="0" applyFont="1" applyFill="1" applyBorder="1" applyAlignment="1">
      <alignment horizontal="justify" vertical="top" wrapText="1"/>
    </xf>
    <xf numFmtId="0" fontId="9" fillId="35" borderId="10" xfId="0" applyFont="1" applyFill="1" applyBorder="1" applyAlignment="1">
      <alignment horizontal="justify" vertical="top" wrapText="1"/>
    </xf>
    <xf numFmtId="0" fontId="6" fillId="35" borderId="15" xfId="0" applyFont="1" applyFill="1" applyBorder="1" applyAlignment="1">
      <alignment horizontal="justify" vertical="top" wrapText="1"/>
    </xf>
    <xf numFmtId="0" fontId="6" fillId="35" borderId="10" xfId="0" applyFont="1" applyFill="1" applyBorder="1" applyAlignment="1">
      <alignment horizontal="justify" vertical="top" wrapText="1"/>
    </xf>
    <xf numFmtId="0" fontId="9" fillId="35" borderId="49" xfId="0" applyFont="1" applyFill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/>
    </xf>
    <xf numFmtId="0" fontId="20" fillId="0" borderId="16" xfId="0" applyFont="1" applyBorder="1" applyAlignment="1">
      <alignment vertical="top"/>
    </xf>
    <xf numFmtId="0" fontId="26" fillId="33" borderId="10" xfId="0" applyFont="1" applyFill="1" applyBorder="1" applyAlignment="1">
      <alignment horizontal="justify" vertical="top" wrapText="1"/>
    </xf>
    <xf numFmtId="0" fontId="20" fillId="0" borderId="16" xfId="0" applyFont="1" applyBorder="1" applyAlignment="1">
      <alignment vertical="top" wrapText="1"/>
    </xf>
    <xf numFmtId="0" fontId="7" fillId="8" borderId="41" xfId="0" applyFont="1" applyFill="1" applyBorder="1" applyAlignment="1">
      <alignment horizontal="center"/>
    </xf>
    <xf numFmtId="0" fontId="7" fillId="8" borderId="33" xfId="0" applyFont="1" applyFill="1" applyBorder="1" applyAlignment="1">
      <alignment horizontal="center"/>
    </xf>
    <xf numFmtId="0" fontId="7" fillId="8" borderId="54" xfId="0" applyFont="1" applyFill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6" fillId="0" borderId="49" xfId="0" applyFont="1" applyBorder="1" applyAlignment="1">
      <alignment horizontal="justify" vertical="top" wrapText="1"/>
    </xf>
    <xf numFmtId="0" fontId="30" fillId="0" borderId="49" xfId="0" applyFont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15" fillId="0" borderId="41" xfId="0" applyFont="1" applyBorder="1" applyAlignment="1">
      <alignment horizontal="justify" vertical="top" wrapText="1"/>
    </xf>
    <xf numFmtId="0" fontId="15" fillId="0" borderId="33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justify" vertical="top" wrapText="1"/>
    </xf>
    <xf numFmtId="0" fontId="18" fillId="0" borderId="41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justify" vertical="top" wrapText="1"/>
    </xf>
    <xf numFmtId="0" fontId="6" fillId="0" borderId="41" xfId="0" applyFont="1" applyBorder="1" applyAlignment="1">
      <alignment horizontal="justify" vertical="top" wrapText="1"/>
    </xf>
    <xf numFmtId="0" fontId="6" fillId="0" borderId="33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56" xfId="0" applyFont="1" applyBorder="1" applyAlignment="1">
      <alignment horizontal="center"/>
    </xf>
    <xf numFmtId="0" fontId="8" fillId="0" borderId="56" xfId="0" applyFont="1" applyBorder="1" applyAlignment="1">
      <alignment/>
    </xf>
    <xf numFmtId="0" fontId="6" fillId="33" borderId="57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15" fillId="0" borderId="41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7" fillId="33" borderId="57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7" fillId="33" borderId="58" xfId="0" applyFont="1" applyFill="1" applyBorder="1" applyAlignment="1">
      <alignment horizontal="justify" vertical="top" wrapText="1"/>
    </xf>
    <xf numFmtId="0" fontId="7" fillId="0" borderId="33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3" fillId="0" borderId="58" xfId="0" applyFont="1" applyBorder="1" applyAlignment="1">
      <alignment vertical="top" wrapText="1"/>
    </xf>
    <xf numFmtId="0" fontId="3" fillId="0" borderId="59" xfId="0" applyFont="1" applyBorder="1" applyAlignment="1">
      <alignment vertical="top" wrapText="1"/>
    </xf>
    <xf numFmtId="0" fontId="3" fillId="0" borderId="60" xfId="0" applyFont="1" applyBorder="1" applyAlignment="1">
      <alignment vertical="top" wrapText="1"/>
    </xf>
    <xf numFmtId="0" fontId="6" fillId="0" borderId="55" xfId="0" applyFont="1" applyBorder="1" applyAlignment="1">
      <alignment horizontal="justify" vertical="top" wrapText="1"/>
    </xf>
    <xf numFmtId="0" fontId="6" fillId="0" borderId="52" xfId="0" applyFont="1" applyBorder="1" applyAlignment="1">
      <alignment horizontal="justify" vertical="top" wrapText="1"/>
    </xf>
    <xf numFmtId="0" fontId="6" fillId="0" borderId="59" xfId="0" applyFont="1" applyBorder="1" applyAlignment="1">
      <alignment horizontal="justify" vertical="top" wrapText="1"/>
    </xf>
    <xf numFmtId="0" fontId="6" fillId="0" borderId="56" xfId="0" applyFont="1" applyBorder="1" applyAlignment="1">
      <alignment horizontal="justify" vertical="top" wrapText="1"/>
    </xf>
    <xf numFmtId="0" fontId="6" fillId="0" borderId="60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61" xfId="0" applyFont="1" applyBorder="1" applyAlignment="1">
      <alignment horizontal="justify" vertical="top" wrapText="1"/>
    </xf>
    <xf numFmtId="0" fontId="6" fillId="0" borderId="62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5.375" style="0" customWidth="1"/>
    <col min="2" max="2" width="13.125" style="0" customWidth="1"/>
    <col min="3" max="3" width="11.875" style="0" customWidth="1"/>
    <col min="4" max="4" width="11.125" style="0" customWidth="1"/>
    <col min="5" max="5" width="12.625" style="0" customWidth="1"/>
    <col min="6" max="6" width="11.75390625" style="0" customWidth="1"/>
  </cols>
  <sheetData>
    <row r="1" ht="12.75">
      <c r="A1" s="175" t="s">
        <v>97</v>
      </c>
    </row>
    <row r="2" spans="1:6" ht="12.75">
      <c r="A2" s="95" t="s">
        <v>0</v>
      </c>
      <c r="B2" s="95" t="s">
        <v>81</v>
      </c>
      <c r="C2" s="95" t="s">
        <v>82</v>
      </c>
      <c r="D2" s="96">
        <v>2018</v>
      </c>
      <c r="E2" s="95">
        <v>2019</v>
      </c>
      <c r="F2" s="95">
        <v>2020</v>
      </c>
    </row>
    <row r="3" spans="1:6" ht="21.75" customHeight="1">
      <c r="A3" s="113" t="s">
        <v>80</v>
      </c>
      <c r="B3" s="178"/>
      <c r="C3" s="114"/>
      <c r="D3" s="115">
        <f>SUM(D4:D5)</f>
        <v>33069</v>
      </c>
      <c r="E3" s="115">
        <f>SUM(E4:E5)</f>
        <v>32500</v>
      </c>
      <c r="F3" s="115">
        <f>SUM(F4:F5)</f>
        <v>33953</v>
      </c>
    </row>
    <row r="4" spans="1:6" ht="12.75">
      <c r="A4" s="118" t="s">
        <v>102</v>
      </c>
      <c r="B4" s="179"/>
      <c r="C4" s="119"/>
      <c r="D4" s="120">
        <f>SUM(D24)</f>
        <v>2586</v>
      </c>
      <c r="E4" s="120">
        <f>SUM(E24)</f>
        <v>2614</v>
      </c>
      <c r="F4" s="120">
        <f>SUM(F24)</f>
        <v>2713</v>
      </c>
    </row>
    <row r="5" spans="1:6" ht="12.75">
      <c r="A5" s="118" t="s">
        <v>101</v>
      </c>
      <c r="B5" s="179"/>
      <c r="C5" s="119"/>
      <c r="D5" s="120">
        <f>SUM(D8+D13+D16+D19)</f>
        <v>30483</v>
      </c>
      <c r="E5" s="120">
        <f>SUM(E8+E13+E16+E19)</f>
        <v>29886</v>
      </c>
      <c r="F5" s="120">
        <f>SUM(F8+F13+F16+F19)</f>
        <v>31240</v>
      </c>
    </row>
    <row r="6" spans="1:6" ht="12.75">
      <c r="A6" s="112" t="s">
        <v>104</v>
      </c>
      <c r="B6" s="110"/>
      <c r="C6" s="110"/>
      <c r="D6" s="111">
        <f aca="true" t="shared" si="0" ref="D6:F7">SUM(D9+D14+D17+D21)</f>
        <v>5766</v>
      </c>
      <c r="E6" s="111">
        <f t="shared" si="0"/>
        <v>4186</v>
      </c>
      <c r="F6" s="111">
        <f t="shared" si="0"/>
        <v>4186</v>
      </c>
    </row>
    <row r="7" spans="1:6" ht="12.75">
      <c r="A7" s="112" t="s">
        <v>103</v>
      </c>
      <c r="B7" s="110"/>
      <c r="C7" s="110"/>
      <c r="D7" s="111">
        <f t="shared" si="0"/>
        <v>864</v>
      </c>
      <c r="E7" s="111">
        <f t="shared" si="0"/>
        <v>726</v>
      </c>
      <c r="F7" s="111">
        <f t="shared" si="0"/>
        <v>757</v>
      </c>
    </row>
    <row r="8" spans="1:6" ht="18" customHeight="1">
      <c r="A8" s="108" t="s">
        <v>70</v>
      </c>
      <c r="B8" s="180" t="s">
        <v>71</v>
      </c>
      <c r="C8" s="90"/>
      <c r="D8" s="109">
        <f>SUM(D9:D10)</f>
        <v>1916</v>
      </c>
      <c r="E8" s="109">
        <f>SUM(E9:E10)</f>
        <v>1916</v>
      </c>
      <c r="F8" s="109">
        <f>SUM(F9:F10)</f>
        <v>1916</v>
      </c>
    </row>
    <row r="9" spans="1:6" ht="12.75">
      <c r="A9" s="83"/>
      <c r="B9" s="99"/>
      <c r="C9" s="99" t="s">
        <v>98</v>
      </c>
      <c r="D9" s="133">
        <v>1800</v>
      </c>
      <c r="E9" s="99">
        <v>1800</v>
      </c>
      <c r="F9" s="134">
        <v>1800</v>
      </c>
    </row>
    <row r="10" spans="1:6" ht="14.25" customHeight="1" thickBot="1">
      <c r="A10" s="84"/>
      <c r="B10" s="100"/>
      <c r="C10" s="100" t="s">
        <v>99</v>
      </c>
      <c r="D10" s="135">
        <v>116</v>
      </c>
      <c r="E10" s="100">
        <v>116</v>
      </c>
      <c r="F10" s="136">
        <v>116</v>
      </c>
    </row>
    <row r="11" spans="1:6" ht="12.75">
      <c r="A11" s="131" t="s">
        <v>13</v>
      </c>
      <c r="B11" s="101" t="s">
        <v>72</v>
      </c>
      <c r="C11" s="101"/>
      <c r="D11" s="81"/>
      <c r="E11" s="80"/>
      <c r="F11" s="80"/>
    </row>
    <row r="12" spans="1:6" ht="13.5" thickBot="1">
      <c r="A12" s="132"/>
      <c r="B12" s="102"/>
      <c r="C12" s="102"/>
      <c r="D12" s="87"/>
      <c r="E12" s="86"/>
      <c r="F12" s="86"/>
    </row>
    <row r="13" spans="1:6" ht="21.75" customHeight="1">
      <c r="A13" s="82" t="s">
        <v>73</v>
      </c>
      <c r="B13" s="181" t="s">
        <v>74</v>
      </c>
      <c r="C13" s="103"/>
      <c r="D13" s="85">
        <f>SUM(D14:D15)</f>
        <v>218</v>
      </c>
      <c r="E13" s="85">
        <f>SUM(E14:E15)</f>
        <v>218</v>
      </c>
      <c r="F13" s="85">
        <f>SUM(F14:F15)</f>
        <v>218</v>
      </c>
    </row>
    <row r="14" spans="1:6" ht="12.75">
      <c r="A14" s="88"/>
      <c r="B14" s="99"/>
      <c r="C14" s="99" t="s">
        <v>98</v>
      </c>
      <c r="D14" s="133">
        <v>218</v>
      </c>
      <c r="E14" s="99">
        <v>218</v>
      </c>
      <c r="F14" s="134">
        <v>218</v>
      </c>
    </row>
    <row r="15" spans="1:6" ht="13.5" thickBot="1">
      <c r="A15" s="89"/>
      <c r="B15" s="100"/>
      <c r="C15" s="100" t="s">
        <v>99</v>
      </c>
      <c r="D15" s="135"/>
      <c r="E15" s="100"/>
      <c r="F15" s="136"/>
    </row>
    <row r="16" spans="1:6" ht="21" customHeight="1">
      <c r="A16" s="82" t="s">
        <v>75</v>
      </c>
      <c r="B16" s="181" t="s">
        <v>76</v>
      </c>
      <c r="C16" s="103"/>
      <c r="D16" s="85">
        <f>SUM(D17:D18)</f>
        <v>1748</v>
      </c>
      <c r="E16" s="85">
        <f>SUM(E17:E18)</f>
        <v>0</v>
      </c>
      <c r="F16" s="85">
        <f>SUM(F17:F18)</f>
        <v>0</v>
      </c>
    </row>
    <row r="17" spans="1:6" ht="12.75">
      <c r="A17" s="91"/>
      <c r="B17" s="106"/>
      <c r="C17" s="99" t="s">
        <v>98</v>
      </c>
      <c r="D17" s="137">
        <v>1580</v>
      </c>
      <c r="E17" s="106"/>
      <c r="F17" s="138"/>
    </row>
    <row r="18" spans="1:6" ht="13.5" thickBot="1">
      <c r="A18" s="92"/>
      <c r="B18" s="107"/>
      <c r="C18" s="100" t="s">
        <v>99</v>
      </c>
      <c r="D18" s="139">
        <v>168</v>
      </c>
      <c r="E18" s="107"/>
      <c r="F18" s="140"/>
    </row>
    <row r="19" spans="1:6" ht="15.75" customHeight="1">
      <c r="A19" s="82" t="s">
        <v>77</v>
      </c>
      <c r="B19" s="182"/>
      <c r="C19" s="104"/>
      <c r="D19" s="97">
        <f>SUM(D20+D23)</f>
        <v>26601</v>
      </c>
      <c r="E19" s="97">
        <f>SUM(E20+E23)</f>
        <v>27752</v>
      </c>
      <c r="F19" s="97">
        <f>SUM(F20+F23)</f>
        <v>29106</v>
      </c>
    </row>
    <row r="20" spans="1:6" ht="15" customHeight="1">
      <c r="A20" s="98" t="s">
        <v>100</v>
      </c>
      <c r="B20" s="185" t="s">
        <v>78</v>
      </c>
      <c r="C20" s="105"/>
      <c r="D20" s="94">
        <f>SUM(D21:D22)</f>
        <v>2748</v>
      </c>
      <c r="E20" s="94">
        <f>SUM(E21:E22)</f>
        <v>2778</v>
      </c>
      <c r="F20" s="94">
        <f>SUM(F21:F22)</f>
        <v>2809</v>
      </c>
    </row>
    <row r="21" spans="1:6" ht="12.75">
      <c r="A21" s="91"/>
      <c r="B21" s="106"/>
      <c r="C21" s="99" t="s">
        <v>98</v>
      </c>
      <c r="D21" s="137">
        <v>2168</v>
      </c>
      <c r="E21" s="106">
        <v>2168</v>
      </c>
      <c r="F21" s="138">
        <v>2168</v>
      </c>
    </row>
    <row r="22" spans="1:6" ht="13.5" thickBot="1">
      <c r="A22" s="91"/>
      <c r="B22" s="106"/>
      <c r="C22" s="100" t="s">
        <v>99</v>
      </c>
      <c r="D22" s="137">
        <v>580</v>
      </c>
      <c r="E22" s="106">
        <v>610</v>
      </c>
      <c r="F22" s="138">
        <v>641</v>
      </c>
    </row>
    <row r="23" spans="1:6" ht="20.25" customHeight="1" thickBot="1">
      <c r="A23" s="121" t="s">
        <v>79</v>
      </c>
      <c r="B23" s="183"/>
      <c r="C23" s="123"/>
      <c r="D23" s="122">
        <v>23853</v>
      </c>
      <c r="E23" s="122">
        <v>24974</v>
      </c>
      <c r="F23" s="124">
        <v>26297</v>
      </c>
    </row>
    <row r="24" spans="1:6" ht="16.5" customHeight="1">
      <c r="A24" s="127" t="s">
        <v>105</v>
      </c>
      <c r="B24" s="184"/>
      <c r="C24" s="129"/>
      <c r="D24" s="128">
        <f>SUM(D25:D26)</f>
        <v>2586</v>
      </c>
      <c r="E24" s="128">
        <f>SUM(E25:E26)</f>
        <v>2614</v>
      </c>
      <c r="F24" s="130">
        <f>SUM(F25:F26)</f>
        <v>2713</v>
      </c>
    </row>
    <row r="25" spans="1:6" ht="15.75" customHeight="1">
      <c r="A25" s="125"/>
      <c r="B25" s="141"/>
      <c r="C25" s="99" t="s">
        <v>98</v>
      </c>
      <c r="D25" s="99">
        <v>2286</v>
      </c>
      <c r="E25" s="99">
        <v>2286</v>
      </c>
      <c r="F25" s="134">
        <v>2286</v>
      </c>
    </row>
    <row r="26" spans="1:6" ht="16.5" customHeight="1" thickBot="1">
      <c r="A26" s="126"/>
      <c r="B26" s="142"/>
      <c r="C26" s="100" t="s">
        <v>99</v>
      </c>
      <c r="D26" s="100">
        <v>300</v>
      </c>
      <c r="E26" s="100">
        <v>328</v>
      </c>
      <c r="F26" s="136">
        <v>427</v>
      </c>
    </row>
    <row r="27" spans="1:6" ht="14.25" customHeight="1" thickBot="1">
      <c r="A27" s="174" t="s">
        <v>106</v>
      </c>
      <c r="B27" s="172"/>
      <c r="C27" s="172"/>
      <c r="D27" s="172"/>
      <c r="E27" s="172"/>
      <c r="F27" s="173"/>
    </row>
    <row r="28" spans="1:6" ht="12.75">
      <c r="A28" s="149" t="s">
        <v>0</v>
      </c>
      <c r="B28" s="149" t="s">
        <v>81</v>
      </c>
      <c r="C28" s="149" t="s">
        <v>82</v>
      </c>
      <c r="D28" s="150">
        <v>2018</v>
      </c>
      <c r="E28" s="149">
        <v>2019</v>
      </c>
      <c r="F28" s="149">
        <v>2020</v>
      </c>
    </row>
    <row r="29" spans="1:6" ht="18.75" customHeight="1">
      <c r="A29" s="153" t="s">
        <v>113</v>
      </c>
      <c r="B29" s="154"/>
      <c r="C29" s="154"/>
      <c r="D29" s="155">
        <f>SUM(D34+D37+D41+D42+D43)</f>
        <v>80701</v>
      </c>
      <c r="E29" s="155">
        <f>SUM(E34+E37+E41+E42+E43)</f>
        <v>80797</v>
      </c>
      <c r="F29" s="155">
        <f>SUM(F34+F37+F41+F42+F43)</f>
        <v>80797</v>
      </c>
    </row>
    <row r="30" spans="1:6" ht="12.75">
      <c r="A30" s="153" t="s">
        <v>111</v>
      </c>
      <c r="B30" s="154"/>
      <c r="C30" s="154"/>
      <c r="D30" s="155">
        <f aca="true" t="shared" si="1" ref="D30:F31">SUM(D35+D38)</f>
        <v>68228</v>
      </c>
      <c r="E30" s="155">
        <f t="shared" si="1"/>
        <v>68295</v>
      </c>
      <c r="F30" s="155">
        <f t="shared" si="1"/>
        <v>68295</v>
      </c>
    </row>
    <row r="31" spans="1:6" ht="12.75">
      <c r="A31" s="153" t="s">
        <v>112</v>
      </c>
      <c r="B31" s="154"/>
      <c r="C31" s="154"/>
      <c r="D31" s="155">
        <f t="shared" si="1"/>
        <v>8062</v>
      </c>
      <c r="E31" s="155">
        <f t="shared" si="1"/>
        <v>8062</v>
      </c>
      <c r="F31" s="155">
        <f t="shared" si="1"/>
        <v>8062</v>
      </c>
    </row>
    <row r="32" spans="1:6" ht="12.75">
      <c r="A32" s="166"/>
      <c r="B32" s="116"/>
      <c r="C32" s="116"/>
      <c r="D32" s="117"/>
      <c r="E32" s="116"/>
      <c r="F32" s="116"/>
    </row>
    <row r="33" spans="1:6" ht="13.5" thickBot="1">
      <c r="A33" s="167"/>
      <c r="B33" s="95"/>
      <c r="C33" s="95"/>
      <c r="D33" s="96"/>
      <c r="E33" s="95"/>
      <c r="F33" s="95"/>
    </row>
    <row r="34" spans="1:6" ht="16.5" customHeight="1" thickBot="1">
      <c r="A34" s="168" t="s">
        <v>83</v>
      </c>
      <c r="B34" s="156" t="s">
        <v>84</v>
      </c>
      <c r="C34" s="164"/>
      <c r="D34" s="164">
        <f>SUM(D35:D36)</f>
        <v>1863</v>
      </c>
      <c r="E34" s="164">
        <f>SUM(E35:E36)</f>
        <v>1930</v>
      </c>
      <c r="F34" s="164">
        <f>SUM(F35:F36)</f>
        <v>1930</v>
      </c>
    </row>
    <row r="35" spans="1:6" ht="12.75">
      <c r="A35" s="169"/>
      <c r="B35" s="143"/>
      <c r="C35" s="152" t="s">
        <v>98</v>
      </c>
      <c r="D35" s="143">
        <v>1863</v>
      </c>
      <c r="E35" s="143">
        <v>1930</v>
      </c>
      <c r="F35" s="151">
        <v>1930</v>
      </c>
    </row>
    <row r="36" spans="1:6" ht="13.5" thickBot="1">
      <c r="A36" s="170"/>
      <c r="B36" s="146"/>
      <c r="C36" s="147" t="s">
        <v>99</v>
      </c>
      <c r="D36" s="146"/>
      <c r="E36" s="146"/>
      <c r="F36" s="148"/>
    </row>
    <row r="37" spans="1:6" ht="17.25" customHeight="1">
      <c r="A37" s="171" t="s">
        <v>63</v>
      </c>
      <c r="B37" s="157" t="s">
        <v>85</v>
      </c>
      <c r="C37" s="165"/>
      <c r="D37" s="165">
        <f>SUM(D38:D40)</f>
        <v>74572</v>
      </c>
      <c r="E37" s="165">
        <f>SUM(E38:E40)</f>
        <v>74572</v>
      </c>
      <c r="F37" s="165">
        <f>SUM(F38:F40)</f>
        <v>74572</v>
      </c>
    </row>
    <row r="38" spans="1:6" ht="12.75">
      <c r="A38" s="144"/>
      <c r="B38" s="1"/>
      <c r="C38" s="99" t="s">
        <v>98</v>
      </c>
      <c r="D38" s="106">
        <v>66365</v>
      </c>
      <c r="E38" s="106">
        <v>66365</v>
      </c>
      <c r="F38" s="138">
        <v>66365</v>
      </c>
    </row>
    <row r="39" spans="1:6" ht="12.75">
      <c r="A39" s="144"/>
      <c r="B39" s="1"/>
      <c r="C39" s="99" t="s">
        <v>99</v>
      </c>
      <c r="D39" s="106">
        <v>8062</v>
      </c>
      <c r="E39" s="106">
        <v>8062</v>
      </c>
      <c r="F39" s="138">
        <v>8062</v>
      </c>
    </row>
    <row r="40" spans="1:6" ht="13.5" thickBot="1">
      <c r="A40" s="145"/>
      <c r="B40" s="93"/>
      <c r="C40" s="107" t="s">
        <v>107</v>
      </c>
      <c r="D40" s="107">
        <v>145</v>
      </c>
      <c r="E40" s="107">
        <v>145</v>
      </c>
      <c r="F40" s="140">
        <v>145</v>
      </c>
    </row>
    <row r="41" spans="1:6" ht="12.75">
      <c r="A41" s="158" t="s">
        <v>108</v>
      </c>
      <c r="B41" s="158"/>
      <c r="C41" s="159"/>
      <c r="D41" s="160">
        <v>201</v>
      </c>
      <c r="E41" s="160">
        <v>230</v>
      </c>
      <c r="F41" s="160">
        <v>230</v>
      </c>
    </row>
    <row r="42" spans="1:6" ht="12.75">
      <c r="A42" s="161" t="s">
        <v>109</v>
      </c>
      <c r="B42" s="161"/>
      <c r="C42" s="162"/>
      <c r="D42" s="163">
        <v>93</v>
      </c>
      <c r="E42" s="163">
        <v>93</v>
      </c>
      <c r="F42" s="163">
        <v>93</v>
      </c>
    </row>
    <row r="43" spans="1:6" ht="12.75">
      <c r="A43" s="161" t="s">
        <v>110</v>
      </c>
      <c r="B43" s="161"/>
      <c r="C43" s="162"/>
      <c r="D43" s="163">
        <v>3972</v>
      </c>
      <c r="E43" s="163">
        <v>3972</v>
      </c>
      <c r="F43" s="163">
        <v>3972</v>
      </c>
    </row>
    <row r="44" ht="13.5" thickBot="1"/>
    <row r="45" spans="1:6" ht="18" customHeight="1" thickBot="1">
      <c r="A45" s="176" t="s">
        <v>114</v>
      </c>
      <c r="B45" s="177"/>
      <c r="C45" s="177"/>
      <c r="D45" s="177">
        <f>SUM(D3+D29)</f>
        <v>113770</v>
      </c>
      <c r="E45" s="177">
        <f>SUM(E3+E29)</f>
        <v>113297</v>
      </c>
      <c r="F45" s="177">
        <f>SUM(F3+F29)</f>
        <v>114750</v>
      </c>
    </row>
    <row r="46" ht="19.5" customHeight="1"/>
    <row r="48" ht="25.5" customHeight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&amp;C&amp;D,&amp;T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5">
      <selection activeCell="J49" sqref="J49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20.00390625" style="0" customWidth="1"/>
    <col min="4" max="4" width="17.125" style="0" customWidth="1"/>
    <col min="6" max="6" width="6.75390625" style="0" customWidth="1"/>
    <col min="7" max="7" width="6.875" style="0" customWidth="1"/>
    <col min="8" max="8" width="7.375" style="0" customWidth="1"/>
    <col min="9" max="9" width="6.25390625" style="0" customWidth="1"/>
    <col min="10" max="10" width="7.75390625" style="0" customWidth="1"/>
    <col min="11" max="11" width="9.25390625" style="0" customWidth="1"/>
    <col min="12" max="12" width="10.625" style="0" customWidth="1"/>
  </cols>
  <sheetData>
    <row r="1" spans="1:12" ht="15">
      <c r="A1" s="2" t="s">
        <v>122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245">
        <v>43342</v>
      </c>
    </row>
    <row r="2" spans="1:12" ht="7.5" customHeight="1">
      <c r="A2" s="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8.5" customHeight="1">
      <c r="A3" s="67" t="s">
        <v>25</v>
      </c>
      <c r="B3" s="68" t="s">
        <v>40</v>
      </c>
      <c r="C3" s="67" t="s">
        <v>26</v>
      </c>
      <c r="D3" s="67" t="s">
        <v>27</v>
      </c>
      <c r="E3" s="67" t="s">
        <v>36</v>
      </c>
      <c r="F3" s="261"/>
      <c r="G3" s="261"/>
      <c r="H3" s="261"/>
      <c r="I3" s="261"/>
      <c r="J3" s="261"/>
      <c r="K3" s="261" t="s">
        <v>28</v>
      </c>
      <c r="L3" s="263" t="s">
        <v>29</v>
      </c>
    </row>
    <row r="4" spans="1:12" ht="10.5" customHeight="1" thickBot="1">
      <c r="A4" s="69"/>
      <c r="B4" s="69"/>
      <c r="C4" s="69"/>
      <c r="D4" s="69"/>
      <c r="E4" s="69"/>
      <c r="F4" s="70">
        <v>2018</v>
      </c>
      <c r="G4" s="70">
        <v>2019</v>
      </c>
      <c r="H4" s="70">
        <v>2020</v>
      </c>
      <c r="I4" s="70">
        <v>2021</v>
      </c>
      <c r="J4" s="70">
        <v>2022</v>
      </c>
      <c r="K4" s="262"/>
      <c r="L4" s="264"/>
    </row>
    <row r="5" spans="1:12" ht="42" customHeight="1" thickBot="1">
      <c r="A5" s="198" t="s">
        <v>1</v>
      </c>
      <c r="B5" s="190" t="s">
        <v>2</v>
      </c>
      <c r="C5" s="191"/>
      <c r="D5" s="192" t="s">
        <v>41</v>
      </c>
      <c r="E5" s="213">
        <f>SUM(F5:J5)</f>
        <v>402889</v>
      </c>
      <c r="F5" s="213">
        <f>SUM(F6+F11+F12+F13)</f>
        <v>79701</v>
      </c>
      <c r="G5" s="213">
        <f>SUM(G6+G11+G12+G13)</f>
        <v>80797</v>
      </c>
      <c r="H5" s="213">
        <f>SUM(H6+H11+H12+H13)</f>
        <v>80797</v>
      </c>
      <c r="I5" s="213">
        <f>SUM(I6+I11+I12+I13)</f>
        <v>80797</v>
      </c>
      <c r="J5" s="213">
        <f>SUM(J6+J11+J12+J13)</f>
        <v>80797</v>
      </c>
      <c r="K5" s="193" t="s">
        <v>66</v>
      </c>
      <c r="L5" s="199" t="s">
        <v>10</v>
      </c>
    </row>
    <row r="6" spans="1:12" ht="58.5" customHeight="1" thickBot="1">
      <c r="A6" s="200" t="s">
        <v>69</v>
      </c>
      <c r="B6" s="186" t="s">
        <v>3</v>
      </c>
      <c r="C6" s="187" t="s">
        <v>68</v>
      </c>
      <c r="D6" s="188" t="s">
        <v>95</v>
      </c>
      <c r="E6" s="214">
        <f aca="true" t="shared" si="0" ref="E6:J6">SUM(E7:E10)</f>
        <v>381443</v>
      </c>
      <c r="F6" s="214">
        <f>SUM(F7:F10)</f>
        <v>75435</v>
      </c>
      <c r="G6" s="214">
        <f>SUM(G7:G10)</f>
        <v>76502</v>
      </c>
      <c r="H6" s="214">
        <f>SUM(H7:H10)</f>
        <v>76502</v>
      </c>
      <c r="I6" s="214">
        <f t="shared" si="0"/>
        <v>76502</v>
      </c>
      <c r="J6" s="214">
        <f t="shared" si="0"/>
        <v>76502</v>
      </c>
      <c r="K6" s="189" t="s">
        <v>66</v>
      </c>
      <c r="L6" s="201"/>
    </row>
    <row r="7" spans="1:12" ht="24" customHeight="1">
      <c r="A7" s="202"/>
      <c r="B7" s="21" t="s">
        <v>30</v>
      </c>
      <c r="C7" s="53" t="s">
        <v>16</v>
      </c>
      <c r="D7" s="21"/>
      <c r="E7" s="215">
        <f aca="true" t="shared" si="1" ref="E7:E13">SUM(F7:J7)</f>
        <v>8583</v>
      </c>
      <c r="F7" s="216">
        <v>863</v>
      </c>
      <c r="G7" s="216">
        <v>1930</v>
      </c>
      <c r="H7" s="216">
        <v>1930</v>
      </c>
      <c r="I7" s="216">
        <v>1930</v>
      </c>
      <c r="J7" s="216">
        <v>1930</v>
      </c>
      <c r="K7" s="21"/>
      <c r="L7" s="203"/>
    </row>
    <row r="8" spans="1:12" ht="40.5" customHeight="1">
      <c r="A8" s="202"/>
      <c r="B8" s="3" t="s">
        <v>5</v>
      </c>
      <c r="C8" s="5" t="s">
        <v>16</v>
      </c>
      <c r="D8" s="3"/>
      <c r="E8" s="217">
        <f t="shared" si="1"/>
        <v>331825</v>
      </c>
      <c r="F8" s="218">
        <v>66365</v>
      </c>
      <c r="G8" s="218">
        <v>66365</v>
      </c>
      <c r="H8" s="218">
        <v>66365</v>
      </c>
      <c r="I8" s="218">
        <v>66365</v>
      </c>
      <c r="J8" s="218">
        <v>66365</v>
      </c>
      <c r="K8" s="3"/>
      <c r="L8" s="203"/>
    </row>
    <row r="9" spans="1:12" ht="38.25" customHeight="1">
      <c r="A9" s="202"/>
      <c r="B9" s="3" t="s">
        <v>6</v>
      </c>
      <c r="C9" s="20" t="s">
        <v>93</v>
      </c>
      <c r="D9" s="3"/>
      <c r="E9" s="217">
        <f t="shared" si="1"/>
        <v>40310</v>
      </c>
      <c r="F9" s="218">
        <v>8062</v>
      </c>
      <c r="G9" s="218">
        <v>8062</v>
      </c>
      <c r="H9" s="218">
        <v>8062</v>
      </c>
      <c r="I9" s="218">
        <v>8062</v>
      </c>
      <c r="J9" s="218">
        <v>8062</v>
      </c>
      <c r="K9" s="3"/>
      <c r="L9" s="203"/>
    </row>
    <row r="10" spans="1:12" ht="24.75" customHeight="1" thickBot="1">
      <c r="A10" s="204"/>
      <c r="B10" s="25" t="s">
        <v>7</v>
      </c>
      <c r="C10" s="48"/>
      <c r="D10" s="25"/>
      <c r="E10" s="219">
        <f t="shared" si="1"/>
        <v>725</v>
      </c>
      <c r="F10" s="220">
        <v>145</v>
      </c>
      <c r="G10" s="220">
        <v>145</v>
      </c>
      <c r="H10" s="220">
        <v>145</v>
      </c>
      <c r="I10" s="220">
        <v>145</v>
      </c>
      <c r="J10" s="220">
        <v>145</v>
      </c>
      <c r="K10" s="25"/>
      <c r="L10" s="205"/>
    </row>
    <row r="11" spans="1:12" ht="24.75" customHeight="1" thickBot="1">
      <c r="A11" s="206" t="s">
        <v>115</v>
      </c>
      <c r="B11" s="190" t="s">
        <v>8</v>
      </c>
      <c r="C11" s="192"/>
      <c r="D11" s="192" t="s">
        <v>4</v>
      </c>
      <c r="E11" s="221">
        <f t="shared" si="1"/>
        <v>1121</v>
      </c>
      <c r="F11" s="222">
        <v>201</v>
      </c>
      <c r="G11" s="222">
        <v>230</v>
      </c>
      <c r="H11" s="222">
        <v>230</v>
      </c>
      <c r="I11" s="222">
        <v>230</v>
      </c>
      <c r="J11" s="222">
        <v>230</v>
      </c>
      <c r="K11" s="197" t="s">
        <v>66</v>
      </c>
      <c r="L11" s="193"/>
    </row>
    <row r="12" spans="1:12" ht="18.75" customHeight="1" thickBot="1">
      <c r="A12" s="207" t="s">
        <v>116</v>
      </c>
      <c r="B12" s="212" t="s">
        <v>109</v>
      </c>
      <c r="C12" s="194"/>
      <c r="D12" s="195" t="s">
        <v>4</v>
      </c>
      <c r="E12" s="221">
        <f t="shared" si="1"/>
        <v>465</v>
      </c>
      <c r="F12" s="223">
        <v>93</v>
      </c>
      <c r="G12" s="223">
        <v>93</v>
      </c>
      <c r="H12" s="223">
        <v>93</v>
      </c>
      <c r="I12" s="223">
        <v>93</v>
      </c>
      <c r="J12" s="223">
        <v>93</v>
      </c>
      <c r="K12" s="210" t="s">
        <v>118</v>
      </c>
      <c r="L12" s="208"/>
    </row>
    <row r="13" spans="1:12" ht="20.25" customHeight="1" thickBot="1">
      <c r="A13" s="209" t="s">
        <v>117</v>
      </c>
      <c r="B13" s="195" t="s">
        <v>110</v>
      </c>
      <c r="C13" s="195"/>
      <c r="D13" s="195" t="s">
        <v>4</v>
      </c>
      <c r="E13" s="224">
        <f t="shared" si="1"/>
        <v>19860</v>
      </c>
      <c r="F13" s="225">
        <v>3972</v>
      </c>
      <c r="G13" s="225">
        <v>3972</v>
      </c>
      <c r="H13" s="225">
        <v>3972</v>
      </c>
      <c r="I13" s="225">
        <v>3972</v>
      </c>
      <c r="J13" s="225">
        <v>3972</v>
      </c>
      <c r="K13" s="211" t="s">
        <v>118</v>
      </c>
      <c r="L13" s="196"/>
    </row>
    <row r="14" spans="1:12" ht="33" customHeight="1" thickBot="1">
      <c r="A14" s="256" t="s">
        <v>9</v>
      </c>
      <c r="B14" s="258" t="s">
        <v>67</v>
      </c>
      <c r="C14" s="256" t="s">
        <v>31</v>
      </c>
      <c r="D14" s="50" t="s">
        <v>33</v>
      </c>
      <c r="E14" s="230">
        <f aca="true" t="shared" si="2" ref="E14:J14">SUM(E15+E22)</f>
        <v>167732</v>
      </c>
      <c r="F14" s="230">
        <f t="shared" si="2"/>
        <v>33373</v>
      </c>
      <c r="G14" s="230">
        <f t="shared" si="2"/>
        <v>32500</v>
      </c>
      <c r="H14" s="230">
        <f t="shared" si="2"/>
        <v>33953</v>
      </c>
      <c r="I14" s="230">
        <f t="shared" si="2"/>
        <v>33953</v>
      </c>
      <c r="J14" s="230">
        <f t="shared" si="2"/>
        <v>33953</v>
      </c>
      <c r="K14" s="65"/>
      <c r="L14" s="252" t="s">
        <v>10</v>
      </c>
    </row>
    <row r="15" spans="1:12" ht="23.25" thickBot="1">
      <c r="A15" s="257"/>
      <c r="B15" s="259"/>
      <c r="C15" s="260"/>
      <c r="D15" s="37" t="s">
        <v>39</v>
      </c>
      <c r="E15" s="231">
        <f aca="true" t="shared" si="3" ref="E15:J15">SUM(E16:E21)</f>
        <v>154089</v>
      </c>
      <c r="F15" s="231">
        <f t="shared" si="3"/>
        <v>30483</v>
      </c>
      <c r="G15" s="231">
        <f t="shared" si="3"/>
        <v>29886</v>
      </c>
      <c r="H15" s="231">
        <f>SUM(H16:H21)</f>
        <v>31240</v>
      </c>
      <c r="I15" s="231">
        <f t="shared" si="3"/>
        <v>31240</v>
      </c>
      <c r="J15" s="231">
        <f t="shared" si="3"/>
        <v>31240</v>
      </c>
      <c r="K15" s="40" t="s">
        <v>66</v>
      </c>
      <c r="L15" s="253"/>
    </row>
    <row r="16" spans="1:12" ht="12.75">
      <c r="A16" s="257"/>
      <c r="B16" s="259"/>
      <c r="C16" s="257"/>
      <c r="D16" s="36" t="s">
        <v>11</v>
      </c>
      <c r="E16" s="232">
        <f aca="true" t="shared" si="4" ref="E16:E21">SUM(F16:J16)</f>
        <v>9580</v>
      </c>
      <c r="F16" s="226">
        <f aca="true" t="shared" si="5" ref="F16:J19">SUM(F27+F35)</f>
        <v>1916</v>
      </c>
      <c r="G16" s="226">
        <f t="shared" si="5"/>
        <v>1916</v>
      </c>
      <c r="H16" s="226">
        <f t="shared" si="5"/>
        <v>1916</v>
      </c>
      <c r="I16" s="226">
        <f t="shared" si="5"/>
        <v>1916</v>
      </c>
      <c r="J16" s="226">
        <v>1916</v>
      </c>
      <c r="K16" s="23"/>
      <c r="L16" s="254"/>
    </row>
    <row r="17" spans="1:12" ht="12.75">
      <c r="A17" s="257"/>
      <c r="B17" s="259"/>
      <c r="C17" s="257"/>
      <c r="D17" s="34" t="s">
        <v>100</v>
      </c>
      <c r="E17" s="233">
        <f t="shared" si="4"/>
        <v>13953</v>
      </c>
      <c r="F17" s="227">
        <f t="shared" si="5"/>
        <v>2748</v>
      </c>
      <c r="G17" s="227">
        <f t="shared" si="5"/>
        <v>2778</v>
      </c>
      <c r="H17" s="227">
        <f t="shared" si="5"/>
        <v>2809</v>
      </c>
      <c r="I17" s="227">
        <f t="shared" si="5"/>
        <v>2809</v>
      </c>
      <c r="J17" s="227">
        <v>2809</v>
      </c>
      <c r="K17" s="24"/>
      <c r="L17" s="254"/>
    </row>
    <row r="18" spans="1:12" ht="12.75">
      <c r="A18" s="257"/>
      <c r="B18" s="259"/>
      <c r="C18" s="257"/>
      <c r="D18" s="34" t="s">
        <v>13</v>
      </c>
      <c r="E18" s="233">
        <f t="shared" si="4"/>
        <v>0</v>
      </c>
      <c r="F18" s="227">
        <f t="shared" si="5"/>
        <v>0</v>
      </c>
      <c r="G18" s="227">
        <f t="shared" si="5"/>
        <v>0</v>
      </c>
      <c r="H18" s="227">
        <f t="shared" si="5"/>
        <v>0</v>
      </c>
      <c r="I18" s="227">
        <f t="shared" si="5"/>
        <v>0</v>
      </c>
      <c r="J18" s="227">
        <f t="shared" si="5"/>
        <v>0</v>
      </c>
      <c r="K18" s="24"/>
      <c r="L18" s="254"/>
    </row>
    <row r="19" spans="1:12" ht="12.75">
      <c r="A19" s="257"/>
      <c r="B19" s="259"/>
      <c r="C19" s="257"/>
      <c r="D19" s="34" t="s">
        <v>120</v>
      </c>
      <c r="E19" s="233">
        <f t="shared" si="4"/>
        <v>1748</v>
      </c>
      <c r="F19" s="227">
        <f t="shared" si="5"/>
        <v>1748</v>
      </c>
      <c r="G19" s="227">
        <f t="shared" si="5"/>
        <v>0</v>
      </c>
      <c r="H19" s="227">
        <f t="shared" si="5"/>
        <v>0</v>
      </c>
      <c r="I19" s="227">
        <f t="shared" si="5"/>
        <v>0</v>
      </c>
      <c r="J19" s="227">
        <f t="shared" si="5"/>
        <v>0</v>
      </c>
      <c r="K19" s="24"/>
      <c r="L19" s="254"/>
    </row>
    <row r="20" spans="1:12" ht="12.75">
      <c r="A20" s="257"/>
      <c r="B20" s="259"/>
      <c r="C20" s="257"/>
      <c r="D20" s="38" t="s">
        <v>121</v>
      </c>
      <c r="E20" s="233">
        <f t="shared" si="4"/>
        <v>1090</v>
      </c>
      <c r="F20" s="227">
        <f>SUM(F31)</f>
        <v>218</v>
      </c>
      <c r="G20" s="227">
        <f>SUM(G31)</f>
        <v>218</v>
      </c>
      <c r="H20" s="227">
        <f>SUM(H31)</f>
        <v>218</v>
      </c>
      <c r="I20" s="227">
        <f>SUM(I31)</f>
        <v>218</v>
      </c>
      <c r="J20" s="227">
        <v>218</v>
      </c>
      <c r="K20" s="24"/>
      <c r="L20" s="254"/>
    </row>
    <row r="21" spans="1:12" ht="13.5" thickBot="1">
      <c r="A21" s="257"/>
      <c r="B21" s="259"/>
      <c r="C21" s="257"/>
      <c r="D21" s="38" t="s">
        <v>14</v>
      </c>
      <c r="E21" s="234">
        <f t="shared" si="4"/>
        <v>127718</v>
      </c>
      <c r="F21" s="228">
        <f>SUM(F42)</f>
        <v>23853</v>
      </c>
      <c r="G21" s="228">
        <f>SUM(G42)</f>
        <v>24974</v>
      </c>
      <c r="H21" s="228">
        <f>SUM(H42)</f>
        <v>26297</v>
      </c>
      <c r="I21" s="228">
        <v>26297</v>
      </c>
      <c r="J21" s="228">
        <v>26297</v>
      </c>
      <c r="K21" s="22"/>
      <c r="L21" s="254"/>
    </row>
    <row r="22" spans="1:12" ht="20.25" customHeight="1" thickBot="1">
      <c r="A22" s="257"/>
      <c r="B22" s="259"/>
      <c r="C22" s="260"/>
      <c r="D22" s="73" t="s">
        <v>32</v>
      </c>
      <c r="E22" s="235">
        <f>SUM(E23:E24)</f>
        <v>13643</v>
      </c>
      <c r="F22" s="235">
        <f>SUM(F23:F24)</f>
        <v>2890</v>
      </c>
      <c r="G22" s="235">
        <f>SUM(G23:G24)</f>
        <v>2614</v>
      </c>
      <c r="H22" s="235">
        <f>SUM(H23:H24)</f>
        <v>2713</v>
      </c>
      <c r="I22" s="235">
        <f>SUM(I23:I24)</f>
        <v>2713</v>
      </c>
      <c r="J22" s="235">
        <v>2713</v>
      </c>
      <c r="K22" s="45" t="s">
        <v>66</v>
      </c>
      <c r="L22" s="255"/>
    </row>
    <row r="23" spans="1:12" ht="20.25" customHeight="1" thickBot="1">
      <c r="A23" s="243"/>
      <c r="B23" s="34"/>
      <c r="C23" s="244"/>
      <c r="D23" s="73" t="s">
        <v>123</v>
      </c>
      <c r="E23" s="235">
        <f>SUM(F23:J23)</f>
        <v>13339</v>
      </c>
      <c r="F23" s="235">
        <v>2586</v>
      </c>
      <c r="G23" s="235">
        <v>2614</v>
      </c>
      <c r="H23" s="235">
        <v>2713</v>
      </c>
      <c r="I23" s="235">
        <v>2713</v>
      </c>
      <c r="J23" s="235">
        <v>2713</v>
      </c>
      <c r="K23" s="45" t="s">
        <v>66</v>
      </c>
      <c r="L23" s="248"/>
    </row>
    <row r="24" spans="1:12" ht="16.5" customHeight="1" thickBot="1">
      <c r="A24" s="243"/>
      <c r="B24" s="34"/>
      <c r="C24" s="244"/>
      <c r="D24" s="73" t="s">
        <v>124</v>
      </c>
      <c r="E24" s="235">
        <f>SUM(F24:J24)</f>
        <v>304</v>
      </c>
      <c r="F24" s="235">
        <v>304</v>
      </c>
      <c r="G24" s="235"/>
      <c r="H24" s="235"/>
      <c r="I24" s="235"/>
      <c r="J24" s="235"/>
      <c r="K24" s="45" t="s">
        <v>125</v>
      </c>
      <c r="L24" s="248"/>
    </row>
    <row r="25" spans="1:12" ht="21.75" customHeight="1" thickBot="1">
      <c r="A25" s="268" t="s">
        <v>15</v>
      </c>
      <c r="B25" s="268" t="s">
        <v>65</v>
      </c>
      <c r="C25" s="270" t="s">
        <v>16</v>
      </c>
      <c r="D25" s="35" t="s">
        <v>33</v>
      </c>
      <c r="E25" s="236">
        <f aca="true" t="shared" si="6" ref="E25:J25">SUM(E26+E32)</f>
        <v>33940</v>
      </c>
      <c r="F25" s="236">
        <f t="shared" si="6"/>
        <v>8052</v>
      </c>
      <c r="G25" s="236">
        <f t="shared" si="6"/>
        <v>6472</v>
      </c>
      <c r="H25" s="236">
        <f>SUM(H32+H26)</f>
        <v>6472</v>
      </c>
      <c r="I25" s="236">
        <f t="shared" si="6"/>
        <v>6472</v>
      </c>
      <c r="J25" s="236">
        <f t="shared" si="6"/>
        <v>6472</v>
      </c>
      <c r="K25" s="41"/>
      <c r="L25" s="46" t="s">
        <v>18</v>
      </c>
    </row>
    <row r="26" spans="1:12" ht="23.25" customHeight="1" thickBot="1">
      <c r="A26" s="268"/>
      <c r="B26" s="268"/>
      <c r="C26" s="270"/>
      <c r="D26" s="37" t="s">
        <v>19</v>
      </c>
      <c r="E26" s="231">
        <f aca="true" t="shared" si="7" ref="E26:J26">SUM(E27:E31)</f>
        <v>22510</v>
      </c>
      <c r="F26" s="231">
        <f t="shared" si="7"/>
        <v>5766</v>
      </c>
      <c r="G26" s="231">
        <f t="shared" si="7"/>
        <v>4186</v>
      </c>
      <c r="H26" s="231">
        <f>SUM(H27:H31)</f>
        <v>4186</v>
      </c>
      <c r="I26" s="231">
        <f t="shared" si="7"/>
        <v>4186</v>
      </c>
      <c r="J26" s="231">
        <f t="shared" si="7"/>
        <v>4186</v>
      </c>
      <c r="K26" s="44"/>
      <c r="L26" s="47"/>
    </row>
    <row r="27" spans="1:12" ht="14.25" customHeight="1">
      <c r="A27" s="268"/>
      <c r="B27" s="268"/>
      <c r="C27" s="268"/>
      <c r="D27" s="36" t="s">
        <v>11</v>
      </c>
      <c r="E27" s="232">
        <f aca="true" t="shared" si="8" ref="E27:E32">SUM(F27:J27)</f>
        <v>9000</v>
      </c>
      <c r="F27" s="216">
        <v>1800</v>
      </c>
      <c r="G27" s="216">
        <v>1800</v>
      </c>
      <c r="H27" s="216">
        <v>1800</v>
      </c>
      <c r="I27" s="216">
        <v>1800</v>
      </c>
      <c r="J27" s="216">
        <v>1800</v>
      </c>
      <c r="K27" s="43"/>
      <c r="L27" s="21"/>
    </row>
    <row r="28" spans="1:12" ht="12" customHeight="1">
      <c r="A28" s="268"/>
      <c r="B28" s="268"/>
      <c r="C28" s="268"/>
      <c r="D28" s="34" t="s">
        <v>100</v>
      </c>
      <c r="E28" s="233">
        <f t="shared" si="8"/>
        <v>10840</v>
      </c>
      <c r="F28" s="218">
        <v>2168</v>
      </c>
      <c r="G28" s="218">
        <v>2168</v>
      </c>
      <c r="H28" s="218">
        <v>2168</v>
      </c>
      <c r="I28" s="218">
        <v>2168</v>
      </c>
      <c r="J28" s="218">
        <v>2168</v>
      </c>
      <c r="K28" s="4"/>
      <c r="L28" s="3"/>
    </row>
    <row r="29" spans="1:12" ht="12.75" customHeight="1">
      <c r="A29" s="268"/>
      <c r="B29" s="268"/>
      <c r="C29" s="268"/>
      <c r="D29" s="34" t="s">
        <v>13</v>
      </c>
      <c r="E29" s="233">
        <f t="shared" si="8"/>
        <v>0</v>
      </c>
      <c r="F29" s="218"/>
      <c r="G29" s="218"/>
      <c r="H29" s="218"/>
      <c r="I29" s="218"/>
      <c r="J29" s="218"/>
      <c r="K29" s="4"/>
      <c r="L29" s="5"/>
    </row>
    <row r="30" spans="1:12" ht="12.75" customHeight="1">
      <c r="A30" s="268"/>
      <c r="B30" s="268"/>
      <c r="C30" s="268"/>
      <c r="D30" s="34" t="s">
        <v>120</v>
      </c>
      <c r="E30" s="233">
        <f t="shared" si="8"/>
        <v>1580</v>
      </c>
      <c r="F30" s="218">
        <v>1580</v>
      </c>
      <c r="G30" s="218"/>
      <c r="H30" s="218"/>
      <c r="I30" s="218"/>
      <c r="J30" s="218"/>
      <c r="K30" s="4"/>
      <c r="L30" s="5"/>
    </row>
    <row r="31" spans="1:12" ht="10.5" customHeight="1" thickBot="1">
      <c r="A31" s="268"/>
      <c r="B31" s="268"/>
      <c r="C31" s="268"/>
      <c r="D31" s="38" t="s">
        <v>121</v>
      </c>
      <c r="E31" s="234">
        <f t="shared" si="8"/>
        <v>1090</v>
      </c>
      <c r="F31" s="220">
        <v>218</v>
      </c>
      <c r="G31" s="220">
        <v>218</v>
      </c>
      <c r="H31" s="220">
        <v>218</v>
      </c>
      <c r="I31" s="220">
        <v>218</v>
      </c>
      <c r="J31" s="220">
        <v>218</v>
      </c>
      <c r="K31" s="42"/>
      <c r="L31" s="48"/>
    </row>
    <row r="32" spans="1:12" ht="32.25" customHeight="1" thickBot="1">
      <c r="A32" s="268"/>
      <c r="B32" s="268"/>
      <c r="C32" s="270"/>
      <c r="D32" s="72" t="s">
        <v>94</v>
      </c>
      <c r="E32" s="229">
        <f t="shared" si="8"/>
        <v>11430</v>
      </c>
      <c r="F32" s="229">
        <v>2286</v>
      </c>
      <c r="G32" s="229">
        <v>2286</v>
      </c>
      <c r="H32" s="229">
        <v>2286</v>
      </c>
      <c r="I32" s="229">
        <v>2286</v>
      </c>
      <c r="J32" s="229">
        <v>2286</v>
      </c>
      <c r="K32" s="39" t="s">
        <v>66</v>
      </c>
      <c r="L32" s="49"/>
    </row>
    <row r="33" spans="1:12" ht="66.75" customHeight="1" thickBot="1">
      <c r="A33" s="268" t="s">
        <v>20</v>
      </c>
      <c r="B33" s="269" t="s">
        <v>64</v>
      </c>
      <c r="C33" s="268" t="s">
        <v>21</v>
      </c>
      <c r="D33" s="50" t="s">
        <v>33</v>
      </c>
      <c r="E33" s="230">
        <f aca="true" t="shared" si="9" ref="E33:J33">SUM(E34+E39+E41)</f>
        <v>6378</v>
      </c>
      <c r="F33" s="230">
        <f t="shared" si="9"/>
        <v>1772</v>
      </c>
      <c r="G33" s="230">
        <f t="shared" si="9"/>
        <v>1054</v>
      </c>
      <c r="H33" s="230">
        <f t="shared" si="9"/>
        <v>1184</v>
      </c>
      <c r="I33" s="230">
        <f t="shared" si="9"/>
        <v>1184</v>
      </c>
      <c r="J33" s="230">
        <f t="shared" si="9"/>
        <v>1184</v>
      </c>
      <c r="K33" s="51" t="s">
        <v>66</v>
      </c>
      <c r="L33" s="52" t="s">
        <v>38</v>
      </c>
    </row>
    <row r="34" spans="1:12" ht="24.75" customHeight="1" thickBot="1">
      <c r="A34" s="268"/>
      <c r="B34" s="268"/>
      <c r="C34" s="270"/>
      <c r="D34" s="37" t="s">
        <v>19</v>
      </c>
      <c r="E34" s="231">
        <f aca="true" t="shared" si="10" ref="E34:J34">SUM(E35:E38)</f>
        <v>3861</v>
      </c>
      <c r="F34" s="231">
        <f t="shared" si="10"/>
        <v>864</v>
      </c>
      <c r="G34" s="231">
        <f t="shared" si="10"/>
        <v>726</v>
      </c>
      <c r="H34" s="231">
        <f>SUM(H35:H38)</f>
        <v>757</v>
      </c>
      <c r="I34" s="231">
        <f t="shared" si="10"/>
        <v>757</v>
      </c>
      <c r="J34" s="231">
        <f t="shared" si="10"/>
        <v>757</v>
      </c>
      <c r="K34" s="54"/>
      <c r="L34" s="40" t="s">
        <v>37</v>
      </c>
    </row>
    <row r="35" spans="1:12" ht="12.75" customHeight="1">
      <c r="A35" s="268"/>
      <c r="B35" s="268"/>
      <c r="C35" s="268"/>
      <c r="D35" s="36" t="s">
        <v>11</v>
      </c>
      <c r="E35" s="232">
        <f>SUM(F35:J35)</f>
        <v>580</v>
      </c>
      <c r="F35" s="216">
        <v>116</v>
      </c>
      <c r="G35" s="216">
        <v>116</v>
      </c>
      <c r="H35" s="216">
        <v>116</v>
      </c>
      <c r="I35" s="216">
        <v>116</v>
      </c>
      <c r="J35" s="216">
        <v>116</v>
      </c>
      <c r="K35" s="43"/>
      <c r="L35" s="53"/>
    </row>
    <row r="36" spans="1:12" ht="12.75">
      <c r="A36" s="268"/>
      <c r="B36" s="268"/>
      <c r="C36" s="268"/>
      <c r="D36" s="34" t="s">
        <v>100</v>
      </c>
      <c r="E36" s="233">
        <f>SUM(F36:J36)</f>
        <v>3113</v>
      </c>
      <c r="F36" s="218">
        <v>580</v>
      </c>
      <c r="G36" s="218">
        <v>610</v>
      </c>
      <c r="H36" s="218">
        <v>641</v>
      </c>
      <c r="I36" s="218">
        <v>641</v>
      </c>
      <c r="J36" s="218">
        <v>641</v>
      </c>
      <c r="K36" s="4"/>
      <c r="L36" s="5"/>
    </row>
    <row r="37" spans="1:12" ht="12.75">
      <c r="A37" s="268"/>
      <c r="B37" s="268"/>
      <c r="C37" s="268"/>
      <c r="D37" s="34" t="s">
        <v>13</v>
      </c>
      <c r="E37" s="233">
        <f>SUM(F37:J37)</f>
        <v>0</v>
      </c>
      <c r="F37" s="218"/>
      <c r="G37" s="218"/>
      <c r="H37" s="218"/>
      <c r="I37" s="218"/>
      <c r="J37" s="218"/>
      <c r="K37" s="4"/>
      <c r="L37" s="5"/>
    </row>
    <row r="38" spans="1:12" ht="13.5" thickBot="1">
      <c r="A38" s="268"/>
      <c r="B38" s="268"/>
      <c r="C38" s="268"/>
      <c r="D38" s="34" t="s">
        <v>120</v>
      </c>
      <c r="E38" s="234">
        <f>SUM(F38:J38)</f>
        <v>168</v>
      </c>
      <c r="F38" s="220">
        <v>168</v>
      </c>
      <c r="G38" s="220"/>
      <c r="H38" s="220"/>
      <c r="I38" s="220"/>
      <c r="J38" s="220"/>
      <c r="K38" s="42"/>
      <c r="L38" s="48"/>
    </row>
    <row r="39" spans="1:12" ht="20.25" customHeight="1">
      <c r="A39" s="268"/>
      <c r="B39" s="268"/>
      <c r="C39" s="270"/>
      <c r="D39" s="71" t="s">
        <v>22</v>
      </c>
      <c r="E39" s="237">
        <f aca="true" t="shared" si="11" ref="E39:J39">SUM(E40:E41)</f>
        <v>2213</v>
      </c>
      <c r="F39" s="237">
        <f t="shared" si="11"/>
        <v>604</v>
      </c>
      <c r="G39" s="237">
        <f t="shared" si="11"/>
        <v>328</v>
      </c>
      <c r="H39" s="237">
        <f t="shared" si="11"/>
        <v>427</v>
      </c>
      <c r="I39" s="237">
        <f t="shared" si="11"/>
        <v>427</v>
      </c>
      <c r="J39" s="237">
        <f t="shared" si="11"/>
        <v>427</v>
      </c>
      <c r="K39" s="55" t="s">
        <v>66</v>
      </c>
      <c r="L39" s="56"/>
    </row>
    <row r="40" spans="1:12" ht="20.25" customHeight="1" thickBot="1">
      <c r="A40" s="25"/>
      <c r="B40" s="25"/>
      <c r="C40" s="57"/>
      <c r="D40" s="246" t="s">
        <v>126</v>
      </c>
      <c r="E40" s="247">
        <f>SUM(F40:J40)</f>
        <v>1909</v>
      </c>
      <c r="F40" s="247">
        <v>300</v>
      </c>
      <c r="G40" s="247">
        <v>328</v>
      </c>
      <c r="H40" s="247">
        <v>427</v>
      </c>
      <c r="I40" s="247">
        <v>427</v>
      </c>
      <c r="J40" s="247">
        <v>427</v>
      </c>
      <c r="K40" s="249"/>
      <c r="L40" s="250"/>
    </row>
    <row r="41" spans="1:12" ht="13.5" customHeight="1" thickBot="1">
      <c r="A41" s="25"/>
      <c r="B41" s="25"/>
      <c r="C41" s="57"/>
      <c r="D41" s="73" t="s">
        <v>124</v>
      </c>
      <c r="E41" s="238">
        <f>SUM(F41:J41)</f>
        <v>304</v>
      </c>
      <c r="F41" s="238">
        <v>304</v>
      </c>
      <c r="G41" s="238">
        <v>0</v>
      </c>
      <c r="H41" s="238">
        <v>0</v>
      </c>
      <c r="I41" s="238">
        <v>0</v>
      </c>
      <c r="J41" s="238">
        <v>0</v>
      </c>
      <c r="K41" s="58"/>
      <c r="L41" s="59"/>
    </row>
    <row r="42" spans="1:12" ht="38.25" customHeight="1" thickBot="1">
      <c r="A42" s="60" t="s">
        <v>23</v>
      </c>
      <c r="B42" s="61" t="s">
        <v>34</v>
      </c>
      <c r="C42" s="66" t="s">
        <v>35</v>
      </c>
      <c r="D42" s="62" t="s">
        <v>24</v>
      </c>
      <c r="E42" s="236">
        <f>SUM(F42:J42)</f>
        <v>127718</v>
      </c>
      <c r="F42" s="236">
        <v>23853</v>
      </c>
      <c r="G42" s="236">
        <v>24974</v>
      </c>
      <c r="H42" s="236">
        <v>26297</v>
      </c>
      <c r="I42" s="236">
        <v>26297</v>
      </c>
      <c r="J42" s="236">
        <v>26297</v>
      </c>
      <c r="K42" s="63" t="s">
        <v>12</v>
      </c>
      <c r="L42" s="64"/>
    </row>
    <row r="43" spans="1:12" ht="21" customHeight="1" thickBot="1">
      <c r="A43" s="265" t="s">
        <v>119</v>
      </c>
      <c r="B43" s="266"/>
      <c r="C43" s="266"/>
      <c r="D43" s="267"/>
      <c r="E43" s="241">
        <f>SUM(F43:J43)</f>
        <v>570621</v>
      </c>
      <c r="F43" s="242">
        <f>SUM(F5+F14)</f>
        <v>113074</v>
      </c>
      <c r="G43" s="242">
        <f>SUM(G5+G14)</f>
        <v>113297</v>
      </c>
      <c r="H43" s="242">
        <f>SUM(H5+H14)</f>
        <v>114750</v>
      </c>
      <c r="I43" s="242">
        <f>SUM(I5+I14)</f>
        <v>114750</v>
      </c>
      <c r="J43" s="242">
        <f>SUM(J5+J14)</f>
        <v>114750</v>
      </c>
      <c r="K43" s="239"/>
      <c r="L43" s="240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</sheetData>
  <sheetProtection/>
  <mergeCells count="14">
    <mergeCell ref="A43:D43"/>
    <mergeCell ref="A33:A39"/>
    <mergeCell ref="B33:B39"/>
    <mergeCell ref="C33:C39"/>
    <mergeCell ref="A25:A32"/>
    <mergeCell ref="B25:B32"/>
    <mergeCell ref="C25:C32"/>
    <mergeCell ref="L14:L22"/>
    <mergeCell ref="A14:A22"/>
    <mergeCell ref="B14:B22"/>
    <mergeCell ref="C14:C22"/>
    <mergeCell ref="F3:J3"/>
    <mergeCell ref="K3:K4"/>
    <mergeCell ref="L3:L4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25.75390625" style="0" customWidth="1"/>
    <col min="2" max="2" width="20.75390625" style="0" customWidth="1"/>
    <col min="3" max="3" width="11.25390625" style="0" customWidth="1"/>
    <col min="4" max="4" width="10.625" style="0" customWidth="1"/>
  </cols>
  <sheetData>
    <row r="1" spans="1:10" ht="30" customHeight="1">
      <c r="A1" s="14" t="s">
        <v>89</v>
      </c>
      <c r="B1" s="251" t="s">
        <v>128</v>
      </c>
      <c r="C1" s="6"/>
      <c r="D1" s="6"/>
      <c r="E1" s="6"/>
      <c r="F1" s="271" t="s">
        <v>129</v>
      </c>
      <c r="G1" s="272"/>
      <c r="H1" s="272"/>
      <c r="I1" s="272"/>
      <c r="J1" s="273"/>
    </row>
    <row r="2" spans="1:10" ht="18.75" customHeight="1">
      <c r="A2" s="282" t="s">
        <v>96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 thickBot="1">
      <c r="A3" s="284"/>
      <c r="B3" s="285"/>
      <c r="C3" s="285"/>
      <c r="D3" s="285"/>
      <c r="E3" s="285"/>
      <c r="F3" s="285"/>
      <c r="G3" s="285"/>
      <c r="H3" s="285"/>
      <c r="I3" s="285"/>
      <c r="J3" s="285"/>
    </row>
    <row r="4" spans="1:10" ht="12.75" customHeight="1" thickBot="1">
      <c r="A4" s="277" t="s">
        <v>42</v>
      </c>
      <c r="B4" s="278"/>
      <c r="C4" s="274" t="s">
        <v>43</v>
      </c>
      <c r="D4" s="275"/>
      <c r="E4" s="275"/>
      <c r="F4" s="275"/>
      <c r="G4" s="275"/>
      <c r="H4" s="275"/>
      <c r="I4" s="275"/>
      <c r="J4" s="276"/>
    </row>
    <row r="5" spans="1:10" ht="23.25" customHeight="1" thickBot="1">
      <c r="A5" s="277" t="s">
        <v>44</v>
      </c>
      <c r="B5" s="278"/>
      <c r="C5" s="279" t="s">
        <v>45</v>
      </c>
      <c r="D5" s="280"/>
      <c r="E5" s="280"/>
      <c r="F5" s="280"/>
      <c r="G5" s="280"/>
      <c r="H5" s="280"/>
      <c r="I5" s="280"/>
      <c r="J5" s="281"/>
    </row>
    <row r="6" spans="1:10" ht="12.75" customHeight="1" thickBot="1">
      <c r="A6" s="277" t="s">
        <v>46</v>
      </c>
      <c r="B6" s="278"/>
      <c r="C6" s="274" t="s">
        <v>47</v>
      </c>
      <c r="D6" s="275"/>
      <c r="E6" s="275"/>
      <c r="F6" s="275"/>
      <c r="G6" s="275"/>
      <c r="H6" s="275"/>
      <c r="I6" s="275"/>
      <c r="J6" s="276"/>
    </row>
    <row r="7" spans="1:10" ht="31.5" customHeight="1" thickBot="1">
      <c r="A7" s="277" t="s">
        <v>48</v>
      </c>
      <c r="B7" s="278"/>
      <c r="C7" s="279" t="s">
        <v>49</v>
      </c>
      <c r="D7" s="280"/>
      <c r="E7" s="280"/>
      <c r="F7" s="280"/>
      <c r="G7" s="280"/>
      <c r="H7" s="280"/>
      <c r="I7" s="280"/>
      <c r="J7" s="281"/>
    </row>
    <row r="8" spans="1:10" ht="12.75" customHeight="1" thickBot="1">
      <c r="A8" s="277" t="s">
        <v>50</v>
      </c>
      <c r="B8" s="278"/>
      <c r="C8" s="288" t="s">
        <v>127</v>
      </c>
      <c r="D8" s="289"/>
      <c r="E8" s="289"/>
      <c r="F8" s="289"/>
      <c r="G8" s="289"/>
      <c r="H8" s="289"/>
      <c r="I8" s="289"/>
      <c r="J8" s="290"/>
    </row>
    <row r="9" spans="1:10" ht="57" customHeight="1" thickBot="1">
      <c r="A9" s="30" t="s">
        <v>57</v>
      </c>
      <c r="B9" s="291" t="s">
        <v>51</v>
      </c>
      <c r="C9" s="286" t="s">
        <v>58</v>
      </c>
      <c r="D9" s="19" t="s">
        <v>59</v>
      </c>
      <c r="E9" s="294"/>
      <c r="F9" s="294"/>
      <c r="G9" s="294"/>
      <c r="H9" s="294"/>
      <c r="I9" s="294"/>
      <c r="J9" s="295"/>
    </row>
    <row r="10" spans="1:10" ht="48.75" customHeight="1">
      <c r="A10" s="7"/>
      <c r="B10" s="292"/>
      <c r="C10" s="298"/>
      <c r="D10" s="8"/>
      <c r="E10" s="11" t="s">
        <v>90</v>
      </c>
      <c r="F10" s="11" t="s">
        <v>86</v>
      </c>
      <c r="G10" s="11" t="s">
        <v>87</v>
      </c>
      <c r="H10" s="11" t="s">
        <v>88</v>
      </c>
      <c r="I10" s="11" t="s">
        <v>92</v>
      </c>
      <c r="J10" s="296" t="s">
        <v>17</v>
      </c>
    </row>
    <row r="11" spans="1:10" ht="13.5" thickBot="1">
      <c r="A11" s="9"/>
      <c r="B11" s="293"/>
      <c r="C11" s="299"/>
      <c r="D11" s="17"/>
      <c r="E11" s="33">
        <v>2019</v>
      </c>
      <c r="F11" s="33">
        <v>2020</v>
      </c>
      <c r="G11" s="33">
        <v>2021</v>
      </c>
      <c r="H11" s="33">
        <v>2022</v>
      </c>
      <c r="I11" s="33">
        <v>2023</v>
      </c>
      <c r="J11" s="297"/>
    </row>
    <row r="12" spans="1:10" ht="27.75" customHeight="1" thickBot="1">
      <c r="A12" s="9"/>
      <c r="B12" s="286" t="s">
        <v>43</v>
      </c>
      <c r="C12" s="13" t="s">
        <v>63</v>
      </c>
      <c r="D12" s="28" t="s">
        <v>52</v>
      </c>
      <c r="E12" s="29">
        <f aca="true" t="shared" si="0" ref="E12:J12">SUM(E13:E15)</f>
        <v>115311</v>
      </c>
      <c r="F12" s="29">
        <f t="shared" si="0"/>
        <v>115221</v>
      </c>
      <c r="G12" s="74">
        <f t="shared" si="0"/>
        <v>116400</v>
      </c>
      <c r="H12" s="75">
        <f>SUM(H13:H15)</f>
        <v>114750</v>
      </c>
      <c r="I12" s="74">
        <f t="shared" si="0"/>
        <v>114750</v>
      </c>
      <c r="J12" s="76">
        <f t="shared" si="0"/>
        <v>576432</v>
      </c>
    </row>
    <row r="13" spans="1:10" ht="33" customHeight="1" thickBot="1">
      <c r="A13" s="9"/>
      <c r="B13" s="287"/>
      <c r="C13" s="15"/>
      <c r="D13" s="26" t="s">
        <v>62</v>
      </c>
      <c r="E13" s="27">
        <v>82946</v>
      </c>
      <c r="F13" s="27">
        <v>82946</v>
      </c>
      <c r="G13" s="27">
        <v>82946</v>
      </c>
      <c r="H13" s="27">
        <v>80797</v>
      </c>
      <c r="I13" s="27">
        <v>80797</v>
      </c>
      <c r="J13" s="77">
        <f>SUM(E13:I13)</f>
        <v>410432</v>
      </c>
    </row>
    <row r="14" spans="1:10" ht="45.75" thickBot="1">
      <c r="A14" s="9"/>
      <c r="B14" s="287"/>
      <c r="C14" s="15"/>
      <c r="D14" s="18" t="s">
        <v>60</v>
      </c>
      <c r="E14" s="16">
        <v>30153</v>
      </c>
      <c r="F14" s="16">
        <v>30035</v>
      </c>
      <c r="G14" s="16">
        <v>31134</v>
      </c>
      <c r="H14" s="16">
        <v>31240</v>
      </c>
      <c r="I14" s="16">
        <v>31240</v>
      </c>
      <c r="J14" s="78">
        <f>SUM(E14:I14)</f>
        <v>153802</v>
      </c>
    </row>
    <row r="15" spans="1:10" ht="34.5" thickBot="1">
      <c r="A15" s="9"/>
      <c r="B15" s="287"/>
      <c r="C15" s="15"/>
      <c r="D15" s="31" t="s">
        <v>61</v>
      </c>
      <c r="E15" s="32">
        <v>2212</v>
      </c>
      <c r="F15" s="32">
        <v>2240</v>
      </c>
      <c r="G15" s="32">
        <v>2320</v>
      </c>
      <c r="H15" s="32">
        <v>2713</v>
      </c>
      <c r="I15" s="32">
        <v>2713</v>
      </c>
      <c r="J15" s="79">
        <f>SUM(E15:I15)</f>
        <v>12198</v>
      </c>
    </row>
    <row r="16" spans="1:10" ht="19.5" customHeight="1">
      <c r="A16" s="307" t="s">
        <v>53</v>
      </c>
      <c r="B16" s="308"/>
      <c r="C16" s="270" t="s">
        <v>55</v>
      </c>
      <c r="D16" s="302"/>
      <c r="E16" s="302"/>
      <c r="F16" s="302"/>
      <c r="G16" s="302"/>
      <c r="H16" s="302"/>
      <c r="I16" s="302"/>
      <c r="J16" s="303"/>
    </row>
    <row r="17" spans="1:10" ht="22.5" customHeight="1">
      <c r="A17" s="309" t="s">
        <v>54</v>
      </c>
      <c r="B17" s="310"/>
      <c r="C17" s="270" t="s">
        <v>91</v>
      </c>
      <c r="D17" s="302"/>
      <c r="E17" s="302"/>
      <c r="F17" s="302"/>
      <c r="G17" s="302"/>
      <c r="H17" s="302"/>
      <c r="I17" s="302"/>
      <c r="J17" s="303"/>
    </row>
    <row r="18" spans="1:10" ht="32.25" customHeight="1" thickBot="1">
      <c r="A18" s="300"/>
      <c r="B18" s="301"/>
      <c r="C18" s="304" t="s">
        <v>56</v>
      </c>
      <c r="D18" s="305"/>
      <c r="E18" s="305"/>
      <c r="F18" s="305"/>
      <c r="G18" s="305"/>
      <c r="H18" s="305"/>
      <c r="I18" s="305"/>
      <c r="J18" s="306"/>
    </row>
    <row r="19" spans="1:10" ht="12.75">
      <c r="A19" s="10"/>
      <c r="B19" s="6"/>
      <c r="C19" s="6"/>
      <c r="D19" s="6"/>
      <c r="E19" s="6"/>
      <c r="F19" s="6"/>
      <c r="G19" s="6"/>
      <c r="H19" s="6"/>
      <c r="I19" s="6"/>
      <c r="J19" s="6"/>
    </row>
    <row r="20" spans="1:10" ht="12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2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2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2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2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</sheetData>
  <sheetProtection/>
  <mergeCells count="24">
    <mergeCell ref="A6:B6"/>
    <mergeCell ref="A18:B18"/>
    <mergeCell ref="C16:J16"/>
    <mergeCell ref="C17:J17"/>
    <mergeCell ref="C18:J18"/>
    <mergeCell ref="A16:B16"/>
    <mergeCell ref="A17:B17"/>
    <mergeCell ref="B12:B15"/>
    <mergeCell ref="A8:B8"/>
    <mergeCell ref="C8:J8"/>
    <mergeCell ref="B9:B11"/>
    <mergeCell ref="E9:J9"/>
    <mergeCell ref="J10:J11"/>
    <mergeCell ref="C9:C11"/>
    <mergeCell ref="F1:J1"/>
    <mergeCell ref="C6:J6"/>
    <mergeCell ref="A7:B7"/>
    <mergeCell ref="C7:J7"/>
    <mergeCell ref="A4:B4"/>
    <mergeCell ref="C4:J4"/>
    <mergeCell ref="A5:B5"/>
    <mergeCell ref="C5:J5"/>
    <mergeCell ref="A2:J2"/>
    <mergeCell ref="A3:J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&amp;C&amp;D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Яковлева Елена Ивановна</cp:lastModifiedBy>
  <cp:lastPrinted>2018-11-06T10:02:58Z</cp:lastPrinted>
  <dcterms:created xsi:type="dcterms:W3CDTF">2015-07-07T06:15:01Z</dcterms:created>
  <dcterms:modified xsi:type="dcterms:W3CDTF">2018-11-09T14:40:29Z</dcterms:modified>
  <cp:category/>
  <cp:version/>
  <cp:contentType/>
  <cp:contentStatus/>
</cp:coreProperties>
</file>